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3256" windowHeight="11532"/>
  </bookViews>
  <sheets>
    <sheet name="ип" sheetId="5" r:id="rId1"/>
  </sheets>
  <definedNames>
    <definedName name="_xlnm.Print_Area" localSheetId="0">ип!$A$1:$XEP$58</definedName>
  </definedNames>
  <calcPr calcId="144525"/>
</workbook>
</file>

<file path=xl/calcChain.xml><?xml version="1.0" encoding="utf-8"?>
<calcChain xmlns="http://schemas.openxmlformats.org/spreadsheetml/2006/main">
  <c r="I52" i="5" l="1"/>
  <c r="I34" i="5" l="1"/>
  <c r="I30" i="5"/>
  <c r="I26" i="5"/>
  <c r="I15" i="5"/>
  <c r="I10" i="5" l="1"/>
  <c r="I8" i="5" s="1"/>
  <c r="G52" i="5" l="1"/>
  <c r="G34" i="5"/>
  <c r="G30" i="5"/>
  <c r="G26" i="5"/>
  <c r="G24" i="5"/>
  <c r="G15" i="5"/>
  <c r="G10" i="5"/>
  <c r="G8" i="5" l="1"/>
</calcChain>
</file>

<file path=xl/sharedStrings.xml><?xml version="1.0" encoding="utf-8"?>
<sst xmlns="http://schemas.openxmlformats.org/spreadsheetml/2006/main" count="238" uniqueCount="142">
  <si>
    <t>2.1</t>
  </si>
  <si>
    <t>2.2</t>
  </si>
  <si>
    <t>2.3</t>
  </si>
  <si>
    <t>2.4</t>
  </si>
  <si>
    <t>2.5</t>
  </si>
  <si>
    <t>км</t>
  </si>
  <si>
    <t>3</t>
  </si>
  <si>
    <t>4.1</t>
  </si>
  <si>
    <t>5.1</t>
  </si>
  <si>
    <t>5.2</t>
  </si>
  <si>
    <t>5.3</t>
  </si>
  <si>
    <t>1.2</t>
  </si>
  <si>
    <t>3.2</t>
  </si>
  <si>
    <t>1.1</t>
  </si>
  <si>
    <t>4.2</t>
  </si>
  <si>
    <t>1.3</t>
  </si>
  <si>
    <t>2.6</t>
  </si>
  <si>
    <t>3.1</t>
  </si>
  <si>
    <t>2.7</t>
  </si>
  <si>
    <t>6.1</t>
  </si>
  <si>
    <t>6.2</t>
  </si>
  <si>
    <t>6.3</t>
  </si>
  <si>
    <t>6.4</t>
  </si>
  <si>
    <t>2.8</t>
  </si>
  <si>
    <t>2.9</t>
  </si>
  <si>
    <t>4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</si>
  <si>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</si>
  <si>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</si>
  <si>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</si>
  <si>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</si>
  <si>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</si>
  <si>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</si>
  <si>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</si>
  <si>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</si>
  <si>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</si>
  <si>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</si>
  <si>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</si>
  <si>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</si>
  <si>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</si>
  <si>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6.5</t>
  </si>
  <si>
    <t>"Астана-АЭК"АҚ-ның 2019 жылға арналған бекітілген инвестициялық бағдарламасының орындалу барысы туралы ақпарат.</t>
  </si>
  <si>
    <t xml:space="preserve"> IV -тоқсан үшін. </t>
  </si>
  <si>
    <t>№ р./п.</t>
  </si>
  <si>
    <t>Іс-шаралар атауы</t>
  </si>
  <si>
    <t>Өлш.бірл.</t>
  </si>
  <si>
    <t>Бекітілді</t>
  </si>
  <si>
    <t>Нақты орындау</t>
  </si>
  <si>
    <t>Саны</t>
  </si>
  <si>
    <t>Инвестиция сомасы, мың теңге</t>
  </si>
  <si>
    <t>Орналасқан жері</t>
  </si>
  <si>
    <t>Орындау сатысы</t>
  </si>
  <si>
    <t>Орындау мерзімі</t>
  </si>
  <si>
    <t>ҚҚС есебінсіз барлығы</t>
  </si>
  <si>
    <t xml:space="preserve"> 1-бөлім</t>
  </si>
  <si>
    <t>мың теңге</t>
  </si>
  <si>
    <t xml:space="preserve">НҚ ұлғаюына әкелетін ҮП, ТШС, ӘЖ күрделі жөндеу, оның ішінде:  </t>
  </si>
  <si>
    <t>ӘЖ-10кВ күрделі жөндеу</t>
  </si>
  <si>
    <t>ӘЖ-0,4кВ күрделі жөндеу</t>
  </si>
  <si>
    <t>ҮП, ТШС, КТШС күрделі жөндеу</t>
  </si>
  <si>
    <t>2-бөлім</t>
  </si>
  <si>
    <t>Ескірген жабдықты ауыстыру, оның ішінде:</t>
  </si>
  <si>
    <t xml:space="preserve">Сүйеу шкафтарын ауыстыру  </t>
  </si>
  <si>
    <t>КТШС жанына КҮШ  орнату</t>
  </si>
  <si>
    <t>ТШС, ҮП жабдықты ауыстыру</t>
  </si>
  <si>
    <t>150А/ч аккумулятор батареясын ауыстыру ("Городская", "ПНФ", "Промзона" ШС)</t>
  </si>
  <si>
    <t>Жеке қажеттілік қалқандары (ЖҚҚ)  "Южная" ШС</t>
  </si>
  <si>
    <t>ҮП, ТШС жабдықты ауыстыру</t>
  </si>
  <si>
    <t xml:space="preserve">ҮП-14-те жабдықты ауыстыру  (2018 жылдан  ауыстырылды)  </t>
  </si>
  <si>
    <t>Дизель генератор құрылғысын сатып алу</t>
  </si>
  <si>
    <t xml:space="preserve">110 кВ кіріктірілген тоқ трансформаторын сатып алу </t>
  </si>
  <si>
    <t xml:space="preserve">  3-бөлім</t>
  </si>
  <si>
    <t xml:space="preserve">Релелік қорғаныс, оның ішінде:  </t>
  </si>
  <si>
    <t xml:space="preserve">Мониторинг және басқару жүйесі (SCADA) бөлігінде "Школьная", "Южная" ШС жетілдіру  </t>
  </si>
  <si>
    <t>Қорғаныс терминалдары мен басқару панельдерін сатып алу</t>
  </si>
  <si>
    <t xml:space="preserve">  4-бөлім</t>
  </si>
  <si>
    <t xml:space="preserve">Электр энергиясын коммерциялық есепке алудың автоматтандырылған жүйесін енгізу, оның ішінде:  </t>
  </si>
  <si>
    <t xml:space="preserve">Жеке сектордың ЭКЕАЖ енгізу (төменгі деңгей) - ЕАЭЖ   </t>
  </si>
  <si>
    <t xml:space="preserve">Жеке сектордың ЭКЕАЖ енгізу (2018 жылдан ауыстыру)  </t>
  </si>
  <si>
    <t xml:space="preserve">  5-бөлім</t>
  </si>
  <si>
    <t>Жобалау-құрылыс жұмыстары, оның ішінде:</t>
  </si>
  <si>
    <t xml:space="preserve">ТШС (ҮП) ЭКЕАЖ есепке алу құралдарын орнату бойынша техникалық қадағалау (2018ж. ауыстырылды)  </t>
  </si>
  <si>
    <t xml:space="preserve">ТШС (ҮП) ЭКЕАЖ есепке алу құралдарын орнату бойынша авторлық қадағалау( 2018ж. ауыстырылды)  </t>
  </si>
  <si>
    <t xml:space="preserve">ҮП-14-те жабдықты ауыстыруды авторлық қадағалау (2018ж. ауыстырылды)  </t>
  </si>
  <si>
    <t xml:space="preserve">ҮП-14-те жабдықты ауыстыруды техникалық қадағалау (2018ж. ауыстырылды)  </t>
  </si>
  <si>
    <t xml:space="preserve">ТШС-да жабдықты ауыстыруды авторлық қадағалау (2018ж. ауыстырылды)  </t>
  </si>
  <si>
    <t xml:space="preserve">ТШС-да жабдықты ауыстыруды техникалық қадағалау (2018ж. ауыстырылды)  </t>
  </si>
  <si>
    <t xml:space="preserve">"Западная" ШС қайта құру бойынша техникалық қадағалау (2018ж. ауыстырылды)  </t>
  </si>
  <si>
    <t xml:space="preserve">"Западная" ШС қайта құру бойынша авторлық қадағалау (2018ж. ауыстырылды)  </t>
  </si>
  <si>
    <t xml:space="preserve">Жеке сектордың ЭКЕАЖ (ААЭЖ) есепке алу құралдарын орнату бойынша техникалық қадағалау (2018 жылдан ауыстырылды)  </t>
  </si>
  <si>
    <t xml:space="preserve">Жеке сектордың ЭКЕАЖ (ААЭЖ) есепке алу құралдарын орнату бойынша авторлық қадағалау (2018 жылдан ауыстырылды)   </t>
  </si>
  <si>
    <t>Жеке сектордың ЭКЕАЖ авторлық қадағалау Есіл ауданы</t>
  </si>
  <si>
    <t xml:space="preserve">Жеке сектордың ЭКЕАЖ техникалық қадағалау Есіл ауданы  </t>
  </si>
  <si>
    <t xml:space="preserve">Мониторинг және басқару жүйесі (SCADA) бөлігінде "Школьная", "Южная" ШС авторлық қадағалау  </t>
  </si>
  <si>
    <t xml:space="preserve">Мониторинг және басқару жүйесі (SCADA) бөлігінде "Школьная", "Южная" ШС техникалық қадағалау    </t>
  </si>
  <si>
    <t xml:space="preserve"> "ҮП,  ТШС, КТШС-да (17-дана үшін) жабдықты ауыстыру" авторлық қадағалау  </t>
  </si>
  <si>
    <t xml:space="preserve">"ҮП,  ТШС, КТШС-да (17-дана үшін) жабдықты ауыстыру" техникалық  қадағалау  </t>
  </si>
  <si>
    <t xml:space="preserve">  6-бөлім</t>
  </si>
  <si>
    <t xml:space="preserve">Объектілерді салу және қайта құру, оның ішінде:  </t>
  </si>
  <si>
    <t xml:space="preserve">"Западная" ШС қайта құру (2018ж. ауыстырылды)  </t>
  </si>
  <si>
    <t>110/10 кВ "Левобережная" ШС қайта құру үшін 80 МВА күш беретін трансформаторды сатып алу</t>
  </si>
  <si>
    <t>110/10 кВ "Новая" ШС қайта құру үшін 80 МВА күш беретін трансформаторды сатып алу</t>
  </si>
  <si>
    <t>ҮП, ТШС-ға трансформаторларды сатып алу</t>
  </si>
  <si>
    <t>Үнемдеу есебінен НҚ сатып алу</t>
  </si>
  <si>
    <t>дана</t>
  </si>
  <si>
    <t>жинақ</t>
  </si>
  <si>
    <t>есепке алу нүктесі</t>
  </si>
  <si>
    <t>бірл.</t>
  </si>
  <si>
    <t>Сарыарқа, Есіл, Алматы,
Байкоңыр</t>
  </si>
  <si>
    <t>Алматы, Сарыарқа</t>
  </si>
  <si>
    <t>Сарыарқа</t>
  </si>
  <si>
    <t>Алматы, Сарыарқа, Есіл</t>
  </si>
  <si>
    <t>Сарыарқа, Есіл, Алматый</t>
  </si>
  <si>
    <t xml:space="preserve">Сарыарқа ауданы  </t>
  </si>
  <si>
    <t>қала бойынша</t>
  </si>
  <si>
    <t xml:space="preserve">Алматы ауданы  </t>
  </si>
  <si>
    <t xml:space="preserve">Есіл ауданы  </t>
  </si>
  <si>
    <t>"Западный" ШС-ға</t>
  </si>
  <si>
    <t>"Школьная" ШС және "Южная" ШС шағын станциясында</t>
  </si>
  <si>
    <t xml:space="preserve">ҮП/ТШС ЭКЕАЖ қала бойынша (4 128-дана) ҮП/ТШС ЭКЕАЖ Алматы ауданы (3 155-дана)  </t>
  </si>
  <si>
    <t xml:space="preserve">ҮП/ТШС ЭКЕАЖ қала бойынша (4 128-дана) 
</t>
  </si>
  <si>
    <t xml:space="preserve">ҮП/ТШС ЭКЕАЖ қала бойынша (4 128-дана)   
</t>
  </si>
  <si>
    <t>"Западная" ШС</t>
  </si>
  <si>
    <t xml:space="preserve">
ҮП/ТШС ЭКЕАЖ Алматы ауданы (3 155-дана) </t>
  </si>
  <si>
    <t xml:space="preserve">
ҮП/ТШС ЭКЕАЖ Алматы ауданы (3 155-дана)  </t>
  </si>
  <si>
    <t xml:space="preserve">Есіл ауданы   </t>
  </si>
  <si>
    <t>Школьная ШС және "Южная" ШС шағын станциясында</t>
  </si>
  <si>
    <t xml:space="preserve">"Левобережная" ШС Есіл ауданында орналасқан  </t>
  </si>
  <si>
    <t xml:space="preserve">"Новая" ШС Есіл ауданында орналасқан  </t>
  </si>
  <si>
    <t>жұмыстар аяқталды</t>
  </si>
  <si>
    <t>жұмыстар орындалды</t>
  </si>
  <si>
    <t xml:space="preserve">іс-шара 2020ж. орындалады    </t>
  </si>
  <si>
    <t xml:space="preserve">іс-шара ішінара орындалды  </t>
  </si>
  <si>
    <t>іс-шара орындалды</t>
  </si>
  <si>
    <t>мамыр-қыркүйек</t>
  </si>
  <si>
    <t>мамыр-тамыз</t>
  </si>
  <si>
    <t>шілде-желтоқсан</t>
  </si>
  <si>
    <t>желтоқсан</t>
  </si>
  <si>
    <t>сәуір-желтоқсан</t>
  </si>
  <si>
    <t>қазан-желтоқсан</t>
  </si>
  <si>
    <t>мамыр-желтоқсан</t>
  </si>
  <si>
    <t>сәуір-қыркүйек</t>
  </si>
  <si>
    <t>қаңтар-ақпан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</si>
</sst>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\ #,##0.00&quot;р. &quot;;\-#,##0.00&quot;р. &quot;;&quot; -&quot;#&quot;р. &quot;;@\ "/>
    <numFmt numFmtId="166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6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8" applyNumberFormat="0" applyAlignment="0" applyProtection="0"/>
    <xf numFmtId="0" fontId="15" fillId="7" borderId="19" applyNumberFormat="0" applyAlignment="0" applyProtection="0"/>
    <xf numFmtId="0" fontId="16" fillId="7" borderId="18" applyNumberFormat="0" applyAlignment="0" applyProtection="0"/>
    <xf numFmtId="0" fontId="17" fillId="0" borderId="20" applyNumberFormat="0" applyFill="0" applyAlignment="0" applyProtection="0"/>
    <xf numFmtId="0" fontId="18" fillId="8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6" fillId="0" borderId="0"/>
    <xf numFmtId="0" fontId="24" fillId="0" borderId="0"/>
    <xf numFmtId="165" fontId="24" fillId="0" borderId="0" applyFill="0" applyBorder="0" applyAlignment="0" applyProtection="0"/>
    <xf numFmtId="0" fontId="23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26" fillId="0" borderId="0"/>
    <xf numFmtId="0" fontId="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5" fillId="2" borderId="26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5" fillId="2" borderId="3" xfId="3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3" fontId="25" fillId="2" borderId="2" xfId="3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726"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2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30"/>
    <cellStyle name="Нейтральный" xfId="10" builtinId="28" customBuiltin="1"/>
    <cellStyle name="Обычный" xfId="0" builtinId="0"/>
    <cellStyle name="Обычный 10" xfId="59"/>
    <cellStyle name="Обычный 10 2" xfId="126"/>
    <cellStyle name="Обычный 10 2 2" xfId="298"/>
    <cellStyle name="Обычный 10 2 2 2" xfId="554"/>
    <cellStyle name="Обычный 10 2 3" xfId="421"/>
    <cellStyle name="Обычный 10 2 4" xfId="685"/>
    <cellStyle name="Обычный 10 3" xfId="102"/>
    <cellStyle name="Обычный 10 3 2" xfId="274"/>
    <cellStyle name="Обычный 10 3 2 2" xfId="530"/>
    <cellStyle name="Обычный 10 3 3" xfId="397"/>
    <cellStyle name="Обычный 10 3 4" xfId="661"/>
    <cellStyle name="Обычный 10 4" xfId="231"/>
    <cellStyle name="Обычный 10 4 2" xfId="487"/>
    <cellStyle name="Обычный 10 5" xfId="351"/>
    <cellStyle name="Обычный 10 6" xfId="618"/>
    <cellStyle name="Обычный 11" xfId="63"/>
    <cellStyle name="Обычный 11 2" xfId="75"/>
    <cellStyle name="Обычный 11 2 2" xfId="78"/>
    <cellStyle name="Обычный 11 2 2 2" xfId="35"/>
    <cellStyle name="Обычный 11 2 2 2 2" xfId="147"/>
    <cellStyle name="Обычный 11 2 2 2 2 2" xfId="319"/>
    <cellStyle name="Обычный 11 2 2 2 2 2 2" xfId="575"/>
    <cellStyle name="Обычный 11 2 2 2 2 3" xfId="442"/>
    <cellStyle name="Обычный 11 2 2 2 2 4" xfId="706"/>
    <cellStyle name="Обычный 11 2 2 2 3" xfId="150"/>
    <cellStyle name="Обычный 11 2 2 2 3 2" xfId="321"/>
    <cellStyle name="Обычный 11 2 2 2 3 2 2" xfId="577"/>
    <cellStyle name="Обычный 11 2 2 2 3 3" xfId="445"/>
    <cellStyle name="Обычный 11 2 2 2 3 4" xfId="708"/>
    <cellStyle name="Обычный 11 2 2 2 4" xfId="159"/>
    <cellStyle name="Обычный 11 2 2 2 4 2" xfId="330"/>
    <cellStyle name="Обычный 11 2 2 2 4 2 2" xfId="586"/>
    <cellStyle name="Обычный 11 2 2 2 4 3" xfId="455"/>
    <cellStyle name="Обычный 11 2 2 2 4 4" xfId="717"/>
    <cellStyle name="Обычный 11 2 2 2 5" xfId="212"/>
    <cellStyle name="Обычный 11 2 2 2 5 2" xfId="466"/>
    <cellStyle name="Обычный 11 2 2 2 6" xfId="379"/>
    <cellStyle name="Обычный 11 2 2 2 7" xfId="597"/>
    <cellStyle name="Обычный 11 2 2 3" xfId="250"/>
    <cellStyle name="Обычный 11 2 2 3 2" xfId="506"/>
    <cellStyle name="Обычный 11 2 2 4" xfId="372"/>
    <cellStyle name="Обычный 11 2 2 5" xfId="637"/>
    <cellStyle name="Обычный 11 2 3" xfId="144"/>
    <cellStyle name="Обычный 11 2 3 2" xfId="316"/>
    <cellStyle name="Обычный 11 2 3 2 2" xfId="572"/>
    <cellStyle name="Обычный 11 2 3 3" xfId="439"/>
    <cellStyle name="Обычный 11 2 3 4" xfId="703"/>
    <cellStyle name="Обычный 11 2 4" xfId="247"/>
    <cellStyle name="Обычный 11 2 4 2" xfId="503"/>
    <cellStyle name="Обычный 11 2 5" xfId="369"/>
    <cellStyle name="Обычный 11 2 6" xfId="634"/>
    <cellStyle name="Обычный 11 3" xfId="83"/>
    <cellStyle name="Обычный 11 3 2" xfId="130"/>
    <cellStyle name="Обычный 11 3 2 2" xfId="302"/>
    <cellStyle name="Обычный 11 3 2 2 2" xfId="558"/>
    <cellStyle name="Обычный 11 3 2 3" xfId="425"/>
    <cellStyle name="Обычный 11 3 2 4" xfId="689"/>
    <cellStyle name="Обычный 11 3 3" xfId="255"/>
    <cellStyle name="Обычный 11 3 3 2" xfId="511"/>
    <cellStyle name="Обычный 11 3 4" xfId="377"/>
    <cellStyle name="Обычный 11 3 5" xfId="642"/>
    <cellStyle name="Обычный 11 4" xfId="106"/>
    <cellStyle name="Обычный 11 4 2" xfId="278"/>
    <cellStyle name="Обычный 11 4 2 2" xfId="534"/>
    <cellStyle name="Обычный 11 4 3" xfId="401"/>
    <cellStyle name="Обычный 11 4 4" xfId="665"/>
    <cellStyle name="Обычный 11 5" xfId="235"/>
    <cellStyle name="Обычный 11 5 2" xfId="491"/>
    <cellStyle name="Обычный 11 6" xfId="355"/>
    <cellStyle name="Обычный 11 7" xfId="622"/>
    <cellStyle name="Обычный 12" xfId="66"/>
    <cellStyle name="Обычный 12 2" xfId="68"/>
    <cellStyle name="Обычный 12 2 2" xfId="135"/>
    <cellStyle name="Обычный 12 2 2 2" xfId="307"/>
    <cellStyle name="Обычный 12 2 2 2 2" xfId="563"/>
    <cellStyle name="Обычный 12 2 2 3" xfId="430"/>
    <cellStyle name="Обычный 12 2 2 4" xfId="694"/>
    <cellStyle name="Обычный 12 2 3" xfId="240"/>
    <cellStyle name="Обычный 12 2 3 2" xfId="496"/>
    <cellStyle name="Обычный 12 2 4" xfId="360"/>
    <cellStyle name="Обычный 12 2 5" xfId="627"/>
    <cellStyle name="Обычный 12 3" xfId="36"/>
    <cellStyle name="Обычный 12 3 2" xfId="141"/>
    <cellStyle name="Обычный 12 3 2 2" xfId="313"/>
    <cellStyle name="Обычный 12 3 2 2 2" xfId="569"/>
    <cellStyle name="Обычный 12 3 2 3" xfId="436"/>
    <cellStyle name="Обычный 12 3 2 4" xfId="700"/>
    <cellStyle name="Обычный 12 3 3" xfId="151"/>
    <cellStyle name="Обычный 12 3 3 2" xfId="322"/>
    <cellStyle name="Обычный 12 3 3 2 2" xfId="578"/>
    <cellStyle name="Обычный 12 3 3 3" xfId="446"/>
    <cellStyle name="Обычный 12 3 3 4" xfId="709"/>
    <cellStyle name="Обычный 12 3 4" xfId="160"/>
    <cellStyle name="Обычный 12 3 4 2" xfId="331"/>
    <cellStyle name="Обычный 12 3 4 2 2" xfId="587"/>
    <cellStyle name="Обычный 12 3 4 3" xfId="456"/>
    <cellStyle name="Обычный 12 3 4 4" xfId="718"/>
    <cellStyle name="Обычный 12 3 5" xfId="213"/>
    <cellStyle name="Обычный 12 3 5 2" xfId="467"/>
    <cellStyle name="Обычный 12 3 6" xfId="366"/>
    <cellStyle name="Обычный 12 3 7" xfId="598"/>
    <cellStyle name="Обычный 12 4" xfId="133"/>
    <cellStyle name="Обычный 12 4 2" xfId="305"/>
    <cellStyle name="Обычный 12 4 2 2" xfId="561"/>
    <cellStyle name="Обычный 12 4 3" xfId="428"/>
    <cellStyle name="Обычный 12 4 4" xfId="692"/>
    <cellStyle name="Обычный 12 5" xfId="109"/>
    <cellStyle name="Обычный 12 5 2" xfId="281"/>
    <cellStyle name="Обычный 12 5 2 2" xfId="537"/>
    <cellStyle name="Обычный 12 5 3" xfId="404"/>
    <cellStyle name="Обычный 12 5 4" xfId="668"/>
    <cellStyle name="Обычный 12 6" xfId="238"/>
    <cellStyle name="Обычный 12 6 2" xfId="494"/>
    <cellStyle name="Обычный 12 7" xfId="358"/>
    <cellStyle name="Обычный 12 8" xfId="625"/>
    <cellStyle name="Обычный 13" xfId="70"/>
    <cellStyle name="Обычный 13 2" xfId="38"/>
    <cellStyle name="Обычный 13 2 2" xfId="140"/>
    <cellStyle name="Обычный 13 2 2 2" xfId="312"/>
    <cellStyle name="Обычный 13 2 2 2 2" xfId="568"/>
    <cellStyle name="Обычный 13 2 2 3" xfId="435"/>
    <cellStyle name="Обычный 13 2 2 4" xfId="699"/>
    <cellStyle name="Обычный 13 2 3" xfId="153"/>
    <cellStyle name="Обычный 13 2 3 2" xfId="324"/>
    <cellStyle name="Обычный 13 2 3 2 2" xfId="580"/>
    <cellStyle name="Обычный 13 2 3 3" xfId="448"/>
    <cellStyle name="Обычный 13 2 3 4" xfId="711"/>
    <cellStyle name="Обычный 13 2 4" xfId="162"/>
    <cellStyle name="Обычный 13 2 4 2" xfId="333"/>
    <cellStyle name="Обычный 13 2 4 2 2" xfId="589"/>
    <cellStyle name="Обычный 13 2 4 3" xfId="458"/>
    <cellStyle name="Обычный 13 2 4 4" xfId="720"/>
    <cellStyle name="Обычный 13 2 5" xfId="215"/>
    <cellStyle name="Обычный 13 2 5 2" xfId="469"/>
    <cellStyle name="Обычный 13 2 6" xfId="365"/>
    <cellStyle name="Обычный 13 2 7" xfId="600"/>
    <cellStyle name="Обычный 13 3" xfId="137"/>
    <cellStyle name="Обычный 13 3 2" xfId="309"/>
    <cellStyle name="Обычный 13 3 2 2" xfId="565"/>
    <cellStyle name="Обычный 13 3 3" xfId="432"/>
    <cellStyle name="Обычный 13 3 4" xfId="696"/>
    <cellStyle name="Обычный 13 4" xfId="242"/>
    <cellStyle name="Обычный 13 4 2" xfId="498"/>
    <cellStyle name="Обычный 13 5" xfId="362"/>
    <cellStyle name="Обычный 13 6" xfId="629"/>
    <cellStyle name="Обычный 14" xfId="81"/>
    <cellStyle name="Обычный 14 2" xfId="253"/>
    <cellStyle name="Обычный 14 2 2" xfId="509"/>
    <cellStyle name="Обычный 14 3" xfId="375"/>
    <cellStyle name="Обычный 14 4" xfId="640"/>
    <cellStyle name="Обычный 15" xfId="207"/>
    <cellStyle name="Обычный 15 2" xfId="461"/>
    <cellStyle name="Обычный 16" xfId="592"/>
    <cellStyle name="Обычный 17" xfId="25"/>
    <cellStyle name="Обычный 2" xfId="1"/>
    <cellStyle name="Обычный 2 2" xfId="43"/>
    <cellStyle name="Обычный 2 2 2" xfId="27"/>
    <cellStyle name="Обычный 2 2 2 2" xfId="725"/>
    <cellStyle name="Обычный 2 3" xfId="44"/>
    <cellStyle name="Обычный 2 3 2" xfId="111"/>
    <cellStyle name="Обычный 2 3 2 2" xfId="283"/>
    <cellStyle name="Обычный 2 3 2 2 2" xfId="539"/>
    <cellStyle name="Обычный 2 3 2 3" xfId="406"/>
    <cellStyle name="Обычный 2 3 2 4" xfId="670"/>
    <cellStyle name="Обычный 2 3 3" xfId="87"/>
    <cellStyle name="Обычный 2 3 3 2" xfId="259"/>
    <cellStyle name="Обычный 2 3 3 2 2" xfId="515"/>
    <cellStyle name="Обычный 2 3 3 3" xfId="382"/>
    <cellStyle name="Обычный 2 3 3 4" xfId="646"/>
    <cellStyle name="Обычный 2 3 4" xfId="218"/>
    <cellStyle name="Обычный 2 3 4 2" xfId="472"/>
    <cellStyle name="Обычный 2 3 5" xfId="336"/>
    <cellStyle name="Обычный 2 3 6" xfId="603"/>
    <cellStyle name="Обычный 2 4" xfId="2"/>
    <cellStyle name="Обычный 3" xfId="28"/>
    <cellStyle name="Обычный 3 2" xfId="65"/>
    <cellStyle name="Обычный 3 2 2" xfId="77"/>
    <cellStyle name="Обычный 3 2 2 2" xfId="80"/>
    <cellStyle name="Обычный 3 2 2 2 2" xfId="86"/>
    <cellStyle name="Обычный 3 2 2 2 2 2" xfId="258"/>
    <cellStyle name="Обычный 3 2 2 2 2 2 2" xfId="514"/>
    <cellStyle name="Обычный 3 2 2 2 2 3" xfId="381"/>
    <cellStyle name="Обычный 3 2 2 2 2 4" xfId="645"/>
    <cellStyle name="Обычный 3 2 2 2 3" xfId="252"/>
    <cellStyle name="Обычный 3 2 2 2 3 2" xfId="508"/>
    <cellStyle name="Обычный 3 2 2 2 4" xfId="374"/>
    <cellStyle name="Обычный 3 2 2 2 5" xfId="639"/>
    <cellStyle name="Обычный 3 2 2 3" xfId="146"/>
    <cellStyle name="Обычный 3 2 2 3 2" xfId="318"/>
    <cellStyle name="Обычный 3 2 2 3 2 2" xfId="574"/>
    <cellStyle name="Обычный 3 2 2 3 3" xfId="441"/>
    <cellStyle name="Обычный 3 2 2 3 4" xfId="705"/>
    <cellStyle name="Обычный 3 2 2 4" xfId="249"/>
    <cellStyle name="Обычный 3 2 2 4 2" xfId="505"/>
    <cellStyle name="Обычный 3 2 2 5" xfId="371"/>
    <cellStyle name="Обычный 3 2 2 6" xfId="636"/>
    <cellStyle name="Обычный 3 2 3" xfId="84"/>
    <cellStyle name="Обычный 3 2 3 2" xfId="132"/>
    <cellStyle name="Обычный 3 2 3 2 2" xfId="304"/>
    <cellStyle name="Обычный 3 2 3 2 2 2" xfId="560"/>
    <cellStyle name="Обычный 3 2 3 2 3" xfId="427"/>
    <cellStyle name="Обычный 3 2 3 2 4" xfId="691"/>
    <cellStyle name="Обычный 3 2 3 3" xfId="256"/>
    <cellStyle name="Обычный 3 2 3 3 2" xfId="512"/>
    <cellStyle name="Обычный 3 2 3 4" xfId="378"/>
    <cellStyle name="Обычный 3 2 3 5" xfId="643"/>
    <cellStyle name="Обычный 3 2 4" xfId="108"/>
    <cellStyle name="Обычный 3 2 4 2" xfId="280"/>
    <cellStyle name="Обычный 3 2 4 2 2" xfId="536"/>
    <cellStyle name="Обычный 3 2 4 3" xfId="403"/>
    <cellStyle name="Обычный 3 2 4 4" xfId="667"/>
    <cellStyle name="Обычный 3 2 5" xfId="237"/>
    <cellStyle name="Обычный 3 2 5 2" xfId="493"/>
    <cellStyle name="Обычный 3 2 6" xfId="357"/>
    <cellStyle name="Обычный 3 2 7" xfId="624"/>
    <cellStyle name="Обычный 3 3" xfId="112"/>
    <cellStyle name="Обычный 3 3 2" xfId="284"/>
    <cellStyle name="Обычный 3 3 2 2" xfId="540"/>
    <cellStyle name="Обычный 3 3 3" xfId="407"/>
    <cellStyle name="Обычный 3 3 4" xfId="671"/>
    <cellStyle name="Обычный 3 4" xfId="88"/>
    <cellStyle name="Обычный 3 4 2" xfId="260"/>
    <cellStyle name="Обычный 3 4 2 2" xfId="516"/>
    <cellStyle name="Обычный 3 4 3" xfId="383"/>
    <cellStyle name="Обычный 3 4 4" xfId="647"/>
    <cellStyle name="Обычный 3 5" xfId="148"/>
    <cellStyle name="Обычный 3 6" xfId="45"/>
    <cellStyle name="Обычный 3 6 2" xfId="473"/>
    <cellStyle name="Обычный 3 6 3" xfId="604"/>
    <cellStyle name="Обычный 3 7" xfId="337"/>
    <cellStyle name="Обычный 4" xfId="32"/>
    <cellStyle name="Обычный 4 2" xfId="156"/>
    <cellStyle name="Обычный 4 2 2" xfId="327"/>
    <cellStyle name="Обычный 4 2 2 2" xfId="583"/>
    <cellStyle name="Обычный 4 2 3" xfId="451"/>
    <cellStyle name="Обычный 4 2 4" xfId="714"/>
    <cellStyle name="Обычный 4 3" xfId="42"/>
    <cellStyle name="Обычный 4 4" xfId="209"/>
    <cellStyle name="Обычный 4 4 2" xfId="463"/>
    <cellStyle name="Обычный 4 5" xfId="594"/>
    <cellStyle name="Обычный 5" xfId="3"/>
    <cellStyle name="Обычный 5 2" xfId="115"/>
    <cellStyle name="Обычный 5 2 2" xfId="287"/>
    <cellStyle name="Обычный 5 2 2 2" xfId="543"/>
    <cellStyle name="Обычный 5 2 3" xfId="410"/>
    <cellStyle name="Обычный 5 2 4" xfId="674"/>
    <cellStyle name="Обычный 5 3" xfId="91"/>
    <cellStyle name="Обычный 5 3 2" xfId="263"/>
    <cellStyle name="Обычный 5 3 2 2" xfId="519"/>
    <cellStyle name="Обычный 5 3 3" xfId="386"/>
    <cellStyle name="Обычный 5 3 4" xfId="650"/>
    <cellStyle name="Обычный 5 4" xfId="41"/>
    <cellStyle name="Обычный 5 5" xfId="48"/>
    <cellStyle name="Обычный 5 5 2" xfId="476"/>
    <cellStyle name="Обычный 5 5 3" xfId="607"/>
    <cellStyle name="Обычный 5 6" xfId="340"/>
    <cellStyle name="Обычный 6" xfId="50"/>
    <cellStyle name="Обычный 6 2" xfId="117"/>
    <cellStyle name="Обычный 6 2 2" xfId="289"/>
    <cellStyle name="Обычный 6 2 2 2" xfId="545"/>
    <cellStyle name="Обычный 6 2 3" xfId="412"/>
    <cellStyle name="Обычный 6 2 4" xfId="676"/>
    <cellStyle name="Обычный 6 3" xfId="93"/>
    <cellStyle name="Обычный 6 3 2" xfId="265"/>
    <cellStyle name="Обычный 6 3 2 2" xfId="521"/>
    <cellStyle name="Обычный 6 3 3" xfId="388"/>
    <cellStyle name="Обычный 6 3 4" xfId="652"/>
    <cellStyle name="Обычный 6 4" xfId="222"/>
    <cellStyle name="Обычный 6 4 2" xfId="478"/>
    <cellStyle name="Обычный 6 5" xfId="342"/>
    <cellStyle name="Обычный 6 6" xfId="609"/>
    <cellStyle name="Обычный 7" xfId="51"/>
    <cellStyle name="Обычный 7 2" xfId="118"/>
    <cellStyle name="Обычный 7 2 2" xfId="290"/>
    <cellStyle name="Обычный 7 2 2 2" xfId="546"/>
    <cellStyle name="Обычный 7 2 3" xfId="413"/>
    <cellStyle name="Обычный 7 2 4" xfId="677"/>
    <cellStyle name="Обычный 7 3" xfId="94"/>
    <cellStyle name="Обычный 7 3 2" xfId="266"/>
    <cellStyle name="Обычный 7 3 2 2" xfId="522"/>
    <cellStyle name="Обычный 7 3 3" xfId="389"/>
    <cellStyle name="Обычный 7 3 4" xfId="653"/>
    <cellStyle name="Обычный 7 4" xfId="223"/>
    <cellStyle name="Обычный 7 4 2" xfId="479"/>
    <cellStyle name="Обычный 7 5" xfId="343"/>
    <cellStyle name="Обычный 7 6" xfId="610"/>
    <cellStyle name="Обычный 8" xfId="54"/>
    <cellStyle name="Обычный 8 2" xfId="121"/>
    <cellStyle name="Обычный 8 2 2" xfId="293"/>
    <cellStyle name="Обычный 8 2 2 2" xfId="549"/>
    <cellStyle name="Обычный 8 2 3" xfId="416"/>
    <cellStyle name="Обычный 8 2 4" xfId="680"/>
    <cellStyle name="Обычный 8 3" xfId="97"/>
    <cellStyle name="Обычный 8 3 2" xfId="269"/>
    <cellStyle name="Обычный 8 3 2 2" xfId="525"/>
    <cellStyle name="Обычный 8 3 3" xfId="392"/>
    <cellStyle name="Обычный 8 3 4" xfId="656"/>
    <cellStyle name="Обычный 8 4" xfId="226"/>
    <cellStyle name="Обычный 8 4 2" xfId="482"/>
    <cellStyle name="Обычный 8 5" xfId="346"/>
    <cellStyle name="Обычный 8 6" xfId="613"/>
    <cellStyle name="Обычный 9" xfId="56"/>
    <cellStyle name="Обычный 9 2" xfId="123"/>
    <cellStyle name="Обычный 9 2 2" xfId="295"/>
    <cellStyle name="Обычный 9 2 2 2" xfId="551"/>
    <cellStyle name="Обычный 9 2 3" xfId="418"/>
    <cellStyle name="Обычный 9 2 4" xfId="682"/>
    <cellStyle name="Обычный 9 3" xfId="99"/>
    <cellStyle name="Обычный 9 3 2" xfId="271"/>
    <cellStyle name="Обычный 9 3 2 2" xfId="527"/>
    <cellStyle name="Обычный 9 3 3" xfId="394"/>
    <cellStyle name="Обычный 9 3 4" xfId="658"/>
    <cellStyle name="Обычный 9 4" xfId="228"/>
    <cellStyle name="Обычный 9 4 2" xfId="484"/>
    <cellStyle name="Обычный 9 5" xfId="348"/>
    <cellStyle name="Обычный 9 6" xfId="615"/>
    <cellStyle name="Плохой" xfId="9" builtinId="27" customBuiltin="1"/>
    <cellStyle name="Пояснение" xfId="17" builtinId="53" customBuiltin="1"/>
    <cellStyle name="Примечание 2" xfId="31"/>
    <cellStyle name="Примечание 2 2" xfId="33"/>
    <cellStyle name="Примечание 2 2 2" xfId="210"/>
    <cellStyle name="Примечание 2 2 2 2" xfId="464"/>
    <cellStyle name="Примечание 2 2 3" xfId="452"/>
    <cellStyle name="Примечание 2 2 4" xfId="595"/>
    <cellStyle name="Примечание 2 3" xfId="157"/>
    <cellStyle name="Примечание 2 3 2" xfId="328"/>
    <cellStyle name="Примечание 2 3 2 2" xfId="584"/>
    <cellStyle name="Примечание 2 3 3" xfId="453"/>
    <cellStyle name="Примечание 2 3 4" xfId="715"/>
    <cellStyle name="Примечание 2 4" xfId="208"/>
    <cellStyle name="Примечание 2 4 2" xfId="462"/>
    <cellStyle name="Примечание 2 5" xfId="443"/>
    <cellStyle name="Примечание 2 6" xfId="593"/>
    <cellStyle name="Процентный 2" xfId="26"/>
    <cellStyle name="Процентный 3" xfId="723"/>
    <cellStyle name="Связанная ячейка" xfId="14" builtinId="24" customBuiltin="1"/>
    <cellStyle name="Текст предупреждения" xfId="16" builtinId="11" customBuiltin="1"/>
    <cellStyle name="Финансовый 10" xfId="62"/>
    <cellStyle name="Финансовый 10 2" xfId="490"/>
    <cellStyle name="Финансовый 10 3" xfId="621"/>
    <cellStyle name="Финансовый 10 4" xfId="234"/>
    <cellStyle name="Финансовый 11" xfId="354"/>
    <cellStyle name="Финансовый 12" xfId="169"/>
    <cellStyle name="Финансовый 13" xfId="165"/>
    <cellStyle name="Финансовый 14" xfId="724"/>
    <cellStyle name="Финансовый 2" xfId="34"/>
    <cellStyle name="Финансовый 2 10" xfId="113"/>
    <cellStyle name="Финансовый 2 10 2" xfId="285"/>
    <cellStyle name="Финансовый 2 10 2 2" xfId="541"/>
    <cellStyle name="Финансовый 2 10 3" xfId="408"/>
    <cellStyle name="Финансовый 2 10 4" xfId="672"/>
    <cellStyle name="Финансовый 2 10 5" xfId="187"/>
    <cellStyle name="Финансовый 2 11" xfId="89"/>
    <cellStyle name="Финансовый 2 11 2" xfId="261"/>
    <cellStyle name="Финансовый 2 11 2 2" xfId="517"/>
    <cellStyle name="Финансовый 2 11 3" xfId="384"/>
    <cellStyle name="Финансовый 2 11 4" xfId="648"/>
    <cellStyle name="Финансовый 2 11 5" xfId="181"/>
    <cellStyle name="Финансовый 2 12" xfId="46"/>
    <cellStyle name="Финансовый 2 12 2" xfId="474"/>
    <cellStyle name="Финансовый 2 12 3" xfId="605"/>
    <cellStyle name="Финансовый 2 12 4" xfId="219"/>
    <cellStyle name="Финансовый 2 13" xfId="211"/>
    <cellStyle name="Финансовый 2 13 2" xfId="465"/>
    <cellStyle name="Финансовый 2 14" xfId="338"/>
    <cellStyle name="Финансовый 2 15" xfId="596"/>
    <cellStyle name="Финансовый 2 16" xfId="166"/>
    <cellStyle name="Финансовый 2 2" xfId="47"/>
    <cellStyle name="Финансовый 2 2 2" xfId="114"/>
    <cellStyle name="Финансовый 2 2 2 2" xfId="286"/>
    <cellStyle name="Финансовый 2 2 2 2 2" xfId="542"/>
    <cellStyle name="Финансовый 2 2 2 3" xfId="409"/>
    <cellStyle name="Финансовый 2 2 2 4" xfId="673"/>
    <cellStyle name="Финансовый 2 2 3" xfId="90"/>
    <cellStyle name="Финансовый 2 2 3 2" xfId="262"/>
    <cellStyle name="Финансовый 2 2 3 2 2" xfId="518"/>
    <cellStyle name="Финансовый 2 2 3 3" xfId="385"/>
    <cellStyle name="Финансовый 2 2 3 4" xfId="649"/>
    <cellStyle name="Финансовый 2 2 4" xfId="220"/>
    <cellStyle name="Финансовый 2 2 4 2" xfId="475"/>
    <cellStyle name="Финансовый 2 2 5" xfId="339"/>
    <cellStyle name="Финансовый 2 2 6" xfId="606"/>
    <cellStyle name="Финансовый 2 3" xfId="49"/>
    <cellStyle name="Финансовый 2 3 2" xfId="116"/>
    <cellStyle name="Финансовый 2 3 2 2" xfId="288"/>
    <cellStyle name="Финансовый 2 3 2 2 2" xfId="544"/>
    <cellStyle name="Финансовый 2 3 2 3" xfId="411"/>
    <cellStyle name="Финансовый 2 3 2 4" xfId="675"/>
    <cellStyle name="Финансовый 2 3 3" xfId="92"/>
    <cellStyle name="Финансовый 2 3 3 2" xfId="264"/>
    <cellStyle name="Финансовый 2 3 3 2 2" xfId="520"/>
    <cellStyle name="Финансовый 2 3 3 3" xfId="387"/>
    <cellStyle name="Финансовый 2 3 3 4" xfId="651"/>
    <cellStyle name="Финансовый 2 3 4" xfId="221"/>
    <cellStyle name="Финансовый 2 3 4 2" xfId="477"/>
    <cellStyle name="Финансовый 2 3 5" xfId="341"/>
    <cellStyle name="Финансовый 2 3 6" xfId="608"/>
    <cellStyle name="Финансовый 2 4" xfId="52"/>
    <cellStyle name="Финансовый 2 4 2" xfId="119"/>
    <cellStyle name="Финансовый 2 4 2 2" xfId="291"/>
    <cellStyle name="Финансовый 2 4 2 2 2" xfId="547"/>
    <cellStyle name="Финансовый 2 4 2 3" xfId="414"/>
    <cellStyle name="Финансовый 2 4 2 4" xfId="678"/>
    <cellStyle name="Финансовый 2 4 3" xfId="95"/>
    <cellStyle name="Финансовый 2 4 3 2" xfId="267"/>
    <cellStyle name="Финансовый 2 4 3 2 2" xfId="523"/>
    <cellStyle name="Финансовый 2 4 3 3" xfId="390"/>
    <cellStyle name="Финансовый 2 4 3 4" xfId="654"/>
    <cellStyle name="Финансовый 2 4 4" xfId="224"/>
    <cellStyle name="Финансовый 2 4 4 2" xfId="480"/>
    <cellStyle name="Финансовый 2 4 5" xfId="344"/>
    <cellStyle name="Финансовый 2 4 6" xfId="611"/>
    <cellStyle name="Финансовый 2 5" xfId="53"/>
    <cellStyle name="Финансовый 2 5 2" xfId="120"/>
    <cellStyle name="Финансовый 2 5 2 2" xfId="292"/>
    <cellStyle name="Финансовый 2 5 2 2 2" xfId="548"/>
    <cellStyle name="Финансовый 2 5 2 3" xfId="415"/>
    <cellStyle name="Финансовый 2 5 2 4" xfId="679"/>
    <cellStyle name="Финансовый 2 5 3" xfId="96"/>
    <cellStyle name="Финансовый 2 5 3 2" xfId="268"/>
    <cellStyle name="Финансовый 2 5 3 2 2" xfId="524"/>
    <cellStyle name="Финансовый 2 5 3 3" xfId="391"/>
    <cellStyle name="Финансовый 2 5 3 4" xfId="655"/>
    <cellStyle name="Финансовый 2 5 4" xfId="225"/>
    <cellStyle name="Финансовый 2 5 4 2" xfId="481"/>
    <cellStyle name="Финансовый 2 5 5" xfId="345"/>
    <cellStyle name="Финансовый 2 5 6" xfId="612"/>
    <cellStyle name="Финансовый 2 6" xfId="55"/>
    <cellStyle name="Финансовый 2 6 2" xfId="122"/>
    <cellStyle name="Финансовый 2 6 2 2" xfId="294"/>
    <cellStyle name="Финансовый 2 6 2 2 2" xfId="550"/>
    <cellStyle name="Финансовый 2 6 2 3" xfId="417"/>
    <cellStyle name="Финансовый 2 6 2 4" xfId="681"/>
    <cellStyle name="Финансовый 2 6 3" xfId="98"/>
    <cellStyle name="Финансовый 2 6 3 2" xfId="270"/>
    <cellStyle name="Финансовый 2 6 3 2 2" xfId="526"/>
    <cellStyle name="Финансовый 2 6 3 3" xfId="393"/>
    <cellStyle name="Финансовый 2 6 3 4" xfId="657"/>
    <cellStyle name="Финансовый 2 6 4" xfId="227"/>
    <cellStyle name="Финансовый 2 6 4 2" xfId="483"/>
    <cellStyle name="Финансовый 2 6 5" xfId="347"/>
    <cellStyle name="Финансовый 2 6 6" xfId="614"/>
    <cellStyle name="Финансовый 2 7" xfId="58"/>
    <cellStyle name="Финансовый 2 7 2" xfId="125"/>
    <cellStyle name="Финансовый 2 7 2 2" xfId="297"/>
    <cellStyle name="Финансовый 2 7 2 2 2" xfId="553"/>
    <cellStyle name="Финансовый 2 7 2 3" xfId="420"/>
    <cellStyle name="Финансовый 2 7 2 4" xfId="684"/>
    <cellStyle name="Финансовый 2 7 3" xfId="101"/>
    <cellStyle name="Финансовый 2 7 3 2" xfId="273"/>
    <cellStyle name="Финансовый 2 7 3 2 2" xfId="529"/>
    <cellStyle name="Финансовый 2 7 3 3" xfId="396"/>
    <cellStyle name="Финансовый 2 7 3 4" xfId="660"/>
    <cellStyle name="Финансовый 2 7 4" xfId="230"/>
    <cellStyle name="Финансовый 2 7 4 2" xfId="486"/>
    <cellStyle name="Финансовый 2 7 5" xfId="350"/>
    <cellStyle name="Финансовый 2 7 6" xfId="617"/>
    <cellStyle name="Финансовый 2 8" xfId="61"/>
    <cellStyle name="Финансовый 2 8 2" xfId="128"/>
    <cellStyle name="Финансовый 2 8 2 2" xfId="300"/>
    <cellStyle name="Финансовый 2 8 2 2 2" xfId="556"/>
    <cellStyle name="Финансовый 2 8 2 3" xfId="423"/>
    <cellStyle name="Финансовый 2 8 2 4" xfId="687"/>
    <cellStyle name="Финансовый 2 8 3" xfId="104"/>
    <cellStyle name="Финансовый 2 8 3 2" xfId="276"/>
    <cellStyle name="Финансовый 2 8 3 2 2" xfId="532"/>
    <cellStyle name="Финансовый 2 8 3 3" xfId="399"/>
    <cellStyle name="Финансовый 2 8 3 4" xfId="663"/>
    <cellStyle name="Финансовый 2 8 4" xfId="233"/>
    <cellStyle name="Финансовый 2 8 4 2" xfId="489"/>
    <cellStyle name="Финансовый 2 8 5" xfId="353"/>
    <cellStyle name="Финансовый 2 8 6" xfId="620"/>
    <cellStyle name="Финансовый 2 9" xfId="39"/>
    <cellStyle name="Финансовый 2 9 2" xfId="139"/>
    <cellStyle name="Финансовый 2 9 2 2" xfId="311"/>
    <cellStyle name="Финансовый 2 9 2 2 2" xfId="567"/>
    <cellStyle name="Финансовый 2 9 2 3" xfId="434"/>
    <cellStyle name="Финансовый 2 9 2 4" xfId="698"/>
    <cellStyle name="Финансовый 2 9 2 5" xfId="195"/>
    <cellStyle name="Финансовый 2 9 3" xfId="154"/>
    <cellStyle name="Финансовый 2 9 3 2" xfId="325"/>
    <cellStyle name="Финансовый 2 9 3 2 2" xfId="581"/>
    <cellStyle name="Финансовый 2 9 3 3" xfId="449"/>
    <cellStyle name="Финансовый 2 9 3 4" xfId="712"/>
    <cellStyle name="Финансовый 2 9 3 5" xfId="201"/>
    <cellStyle name="Финансовый 2 9 4" xfId="163"/>
    <cellStyle name="Финансовый 2 9 4 2" xfId="334"/>
    <cellStyle name="Финансовый 2 9 4 2 2" xfId="590"/>
    <cellStyle name="Финансовый 2 9 4 3" xfId="459"/>
    <cellStyle name="Финансовый 2 9 4 4" xfId="721"/>
    <cellStyle name="Финансовый 2 9 4 5" xfId="205"/>
    <cellStyle name="Финансовый 2 9 5" xfId="72"/>
    <cellStyle name="Финансовый 2 9 5 2" xfId="500"/>
    <cellStyle name="Финансовый 2 9 5 3" xfId="631"/>
    <cellStyle name="Финансовый 2 9 5 4" xfId="244"/>
    <cellStyle name="Финансовый 2 9 6" xfId="216"/>
    <cellStyle name="Финансовый 2 9 6 2" xfId="470"/>
    <cellStyle name="Финансовый 2 9 7" xfId="364"/>
    <cellStyle name="Финансовый 2 9 8" xfId="601"/>
    <cellStyle name="Финансовый 2 9 9" xfId="174"/>
    <cellStyle name="Финансовый 3" xfId="64"/>
    <cellStyle name="Финансовый 3 2" xfId="76"/>
    <cellStyle name="Финансовый 3 2 2" xfId="79"/>
    <cellStyle name="Финансовый 3 2 2 2" xfId="85"/>
    <cellStyle name="Финансовый 3 2 2 2 2" xfId="257"/>
    <cellStyle name="Финансовый 3 2 2 2 2 2" xfId="513"/>
    <cellStyle name="Финансовый 3 2 2 2 3" xfId="380"/>
    <cellStyle name="Финансовый 3 2 2 2 4" xfId="644"/>
    <cellStyle name="Финансовый 3 2 2 2 5" xfId="180"/>
    <cellStyle name="Финансовый 3 2 2 3" xfId="251"/>
    <cellStyle name="Финансовый 3 2 2 3 2" xfId="507"/>
    <cellStyle name="Финансовый 3 2 2 4" xfId="373"/>
    <cellStyle name="Финансовый 3 2 2 5" xfId="638"/>
    <cellStyle name="Финансовый 3 2 2 6" xfId="178"/>
    <cellStyle name="Финансовый 3 2 3" xfId="145"/>
    <cellStyle name="Финансовый 3 2 3 2" xfId="317"/>
    <cellStyle name="Финансовый 3 2 3 2 2" xfId="573"/>
    <cellStyle name="Финансовый 3 2 3 3" xfId="440"/>
    <cellStyle name="Финансовый 3 2 3 4" xfId="704"/>
    <cellStyle name="Финансовый 3 2 3 5" xfId="198"/>
    <cellStyle name="Финансовый 3 2 4" xfId="248"/>
    <cellStyle name="Финансовый 3 2 4 2" xfId="504"/>
    <cellStyle name="Финансовый 3 2 5" xfId="370"/>
    <cellStyle name="Финансовый 3 2 6" xfId="635"/>
    <cellStyle name="Финансовый 3 2 7" xfId="177"/>
    <cellStyle name="Финансовый 3 3" xfId="131"/>
    <cellStyle name="Финансовый 3 3 2" xfId="303"/>
    <cellStyle name="Финансовый 3 3 2 2" xfId="559"/>
    <cellStyle name="Финансовый 3 3 3" xfId="426"/>
    <cellStyle name="Финансовый 3 3 4" xfId="690"/>
    <cellStyle name="Финансовый 3 3 5" xfId="191"/>
    <cellStyle name="Финансовый 3 4" xfId="107"/>
    <cellStyle name="Финансовый 3 4 2" xfId="279"/>
    <cellStyle name="Финансовый 3 4 2 2" xfId="535"/>
    <cellStyle name="Финансовый 3 4 3" xfId="402"/>
    <cellStyle name="Финансовый 3 4 4" xfId="666"/>
    <cellStyle name="Финансовый 3 4 5" xfId="185"/>
    <cellStyle name="Финансовый 3 5" xfId="236"/>
    <cellStyle name="Финансовый 3 5 2" xfId="492"/>
    <cellStyle name="Финансовый 3 6" xfId="356"/>
    <cellStyle name="Финансовый 3 7" xfId="623"/>
    <cellStyle name="Финансовый 3 8" xfId="170"/>
    <cellStyle name="Финансовый 4" xfId="67"/>
    <cellStyle name="Финансовый 4 2" xfId="69"/>
    <cellStyle name="Финансовый 4 2 2" xfId="136"/>
    <cellStyle name="Финансовый 4 2 2 2" xfId="308"/>
    <cellStyle name="Финансовый 4 2 2 2 2" xfId="564"/>
    <cellStyle name="Финансовый 4 2 2 3" xfId="431"/>
    <cellStyle name="Финансовый 4 2 2 4" xfId="695"/>
    <cellStyle name="Финансовый 4 2 2 5" xfId="193"/>
    <cellStyle name="Финансовый 4 2 3" xfId="241"/>
    <cellStyle name="Финансовый 4 2 3 2" xfId="497"/>
    <cellStyle name="Финансовый 4 2 4" xfId="361"/>
    <cellStyle name="Финансовый 4 2 5" xfId="628"/>
    <cellStyle name="Финансовый 4 2 6" xfId="172"/>
    <cellStyle name="Финансовый 4 3" xfId="37"/>
    <cellStyle name="Финансовый 4 3 2" xfId="143"/>
    <cellStyle name="Финансовый 4 3 2 2" xfId="315"/>
    <cellStyle name="Финансовый 4 3 2 2 2" xfId="571"/>
    <cellStyle name="Финансовый 4 3 2 3" xfId="438"/>
    <cellStyle name="Финансовый 4 3 2 4" xfId="702"/>
    <cellStyle name="Финансовый 4 3 2 5" xfId="197"/>
    <cellStyle name="Финансовый 4 3 3" xfId="152"/>
    <cellStyle name="Финансовый 4 3 3 2" xfId="323"/>
    <cellStyle name="Финансовый 4 3 3 2 2" xfId="579"/>
    <cellStyle name="Финансовый 4 3 3 3" xfId="447"/>
    <cellStyle name="Финансовый 4 3 3 4" xfId="710"/>
    <cellStyle name="Финансовый 4 3 3 5" xfId="200"/>
    <cellStyle name="Финансовый 4 3 4" xfId="161"/>
    <cellStyle name="Финансовый 4 3 4 2" xfId="332"/>
    <cellStyle name="Финансовый 4 3 4 2 2" xfId="588"/>
    <cellStyle name="Финансовый 4 3 4 3" xfId="457"/>
    <cellStyle name="Финансовый 4 3 4 4" xfId="719"/>
    <cellStyle name="Финансовый 4 3 4 5" xfId="204"/>
    <cellStyle name="Финансовый 4 3 5" xfId="74"/>
    <cellStyle name="Финансовый 4 3 5 2" xfId="502"/>
    <cellStyle name="Финансовый 4 3 5 3" xfId="633"/>
    <cellStyle name="Финансовый 4 3 5 4" xfId="246"/>
    <cellStyle name="Финансовый 4 3 6" xfId="214"/>
    <cellStyle name="Финансовый 4 3 6 2" xfId="468"/>
    <cellStyle name="Финансовый 4 3 7" xfId="368"/>
    <cellStyle name="Финансовый 4 3 8" xfId="599"/>
    <cellStyle name="Финансовый 4 3 9" xfId="176"/>
    <cellStyle name="Финансовый 4 4" xfId="134"/>
    <cellStyle name="Финансовый 4 4 2" xfId="306"/>
    <cellStyle name="Финансовый 4 4 2 2" xfId="562"/>
    <cellStyle name="Финансовый 4 4 3" xfId="429"/>
    <cellStyle name="Финансовый 4 4 4" xfId="693"/>
    <cellStyle name="Финансовый 4 4 5" xfId="192"/>
    <cellStyle name="Финансовый 4 5" xfId="110"/>
    <cellStyle name="Финансовый 4 5 2" xfId="282"/>
    <cellStyle name="Финансовый 4 5 2 2" xfId="538"/>
    <cellStyle name="Финансовый 4 5 3" xfId="405"/>
    <cellStyle name="Финансовый 4 5 4" xfId="669"/>
    <cellStyle name="Финансовый 4 5 5" xfId="186"/>
    <cellStyle name="Финансовый 4 6" xfId="239"/>
    <cellStyle name="Финансовый 4 6 2" xfId="495"/>
    <cellStyle name="Финансовый 4 7" xfId="359"/>
    <cellStyle name="Финансовый 4 8" xfId="626"/>
    <cellStyle name="Финансовый 4 9" xfId="171"/>
    <cellStyle name="Финансовый 5" xfId="71"/>
    <cellStyle name="Финансовый 5 2" xfId="40"/>
    <cellStyle name="Финансовый 5 2 2" xfId="142"/>
    <cellStyle name="Финансовый 5 2 2 2" xfId="314"/>
    <cellStyle name="Финансовый 5 2 2 2 2" xfId="570"/>
    <cellStyle name="Финансовый 5 2 2 3" xfId="437"/>
    <cellStyle name="Финансовый 5 2 2 4" xfId="701"/>
    <cellStyle name="Финансовый 5 2 2 5" xfId="196"/>
    <cellStyle name="Финансовый 5 2 3" xfId="155"/>
    <cellStyle name="Финансовый 5 2 3 2" xfId="326"/>
    <cellStyle name="Финансовый 5 2 3 2 2" xfId="582"/>
    <cellStyle name="Финансовый 5 2 3 3" xfId="450"/>
    <cellStyle name="Финансовый 5 2 3 4" xfId="713"/>
    <cellStyle name="Финансовый 5 2 3 5" xfId="202"/>
    <cellStyle name="Финансовый 5 2 4" xfId="164"/>
    <cellStyle name="Финансовый 5 2 4 2" xfId="335"/>
    <cellStyle name="Финансовый 5 2 4 2 2" xfId="591"/>
    <cellStyle name="Финансовый 5 2 4 3" xfId="460"/>
    <cellStyle name="Финансовый 5 2 4 4" xfId="722"/>
    <cellStyle name="Финансовый 5 2 4 5" xfId="206"/>
    <cellStyle name="Финансовый 5 2 5" xfId="73"/>
    <cellStyle name="Финансовый 5 2 5 2" xfId="501"/>
    <cellStyle name="Финансовый 5 2 5 3" xfId="632"/>
    <cellStyle name="Финансовый 5 2 5 4" xfId="245"/>
    <cellStyle name="Финансовый 5 2 6" xfId="217"/>
    <cellStyle name="Финансовый 5 2 6 2" xfId="471"/>
    <cellStyle name="Финансовый 5 2 7" xfId="367"/>
    <cellStyle name="Финансовый 5 2 8" xfId="602"/>
    <cellStyle name="Финансовый 5 2 9" xfId="175"/>
    <cellStyle name="Финансовый 5 3" xfId="138"/>
    <cellStyle name="Финансовый 5 3 2" xfId="310"/>
    <cellStyle name="Финансовый 5 3 2 2" xfId="566"/>
    <cellStyle name="Финансовый 5 3 3" xfId="433"/>
    <cellStyle name="Финансовый 5 3 4" xfId="697"/>
    <cellStyle name="Финансовый 5 3 5" xfId="194"/>
    <cellStyle name="Финансовый 5 4" xfId="243"/>
    <cellStyle name="Финансовый 5 4 2" xfId="499"/>
    <cellStyle name="Финансовый 5 5" xfId="363"/>
    <cellStyle name="Финансовый 5 6" xfId="630"/>
    <cellStyle name="Финансовый 5 7" xfId="173"/>
    <cellStyle name="Финансовый 6" xfId="82"/>
    <cellStyle name="Финансовый 6 2" xfId="129"/>
    <cellStyle name="Финансовый 6 2 2" xfId="301"/>
    <cellStyle name="Финансовый 6 2 2 2" xfId="557"/>
    <cellStyle name="Финансовый 6 2 3" xfId="424"/>
    <cellStyle name="Финансовый 6 2 4" xfId="688"/>
    <cellStyle name="Финансовый 6 2 5" xfId="190"/>
    <cellStyle name="Финансовый 6 3" xfId="254"/>
    <cellStyle name="Финансовый 6 3 2" xfId="510"/>
    <cellStyle name="Финансовый 6 4" xfId="376"/>
    <cellStyle name="Финансовый 6 5" xfId="641"/>
    <cellStyle name="Финансовый 6 6" xfId="179"/>
    <cellStyle name="Финансовый 7" xfId="57"/>
    <cellStyle name="Финансовый 7 2" xfId="124"/>
    <cellStyle name="Финансовый 7 2 2" xfId="296"/>
    <cellStyle name="Финансовый 7 2 2 2" xfId="552"/>
    <cellStyle name="Финансовый 7 2 3" xfId="419"/>
    <cellStyle name="Финансовый 7 2 4" xfId="683"/>
    <cellStyle name="Финансовый 7 2 5" xfId="188"/>
    <cellStyle name="Финансовый 7 3" xfId="100"/>
    <cellStyle name="Финансовый 7 3 2" xfId="272"/>
    <cellStyle name="Финансовый 7 3 2 2" xfId="528"/>
    <cellStyle name="Финансовый 7 3 3" xfId="395"/>
    <cellStyle name="Финансовый 7 3 4" xfId="659"/>
    <cellStyle name="Финансовый 7 3 5" xfId="182"/>
    <cellStyle name="Финансовый 7 4" xfId="229"/>
    <cellStyle name="Финансовый 7 4 2" xfId="485"/>
    <cellStyle name="Финансовый 7 5" xfId="349"/>
    <cellStyle name="Финансовый 7 6" xfId="616"/>
    <cellStyle name="Финансовый 7 7" xfId="167"/>
    <cellStyle name="Финансовый 8" xfId="60"/>
    <cellStyle name="Финансовый 8 2" xfId="127"/>
    <cellStyle name="Финансовый 8 2 2" xfId="299"/>
    <cellStyle name="Финансовый 8 2 2 2" xfId="555"/>
    <cellStyle name="Финансовый 8 2 3" xfId="422"/>
    <cellStyle name="Финансовый 8 2 4" xfId="686"/>
    <cellStyle name="Финансовый 8 2 5" xfId="189"/>
    <cellStyle name="Финансовый 8 3" xfId="103"/>
    <cellStyle name="Финансовый 8 3 2" xfId="275"/>
    <cellStyle name="Финансовый 8 3 2 2" xfId="531"/>
    <cellStyle name="Финансовый 8 3 3" xfId="398"/>
    <cellStyle name="Финансовый 8 3 4" xfId="662"/>
    <cellStyle name="Финансовый 8 3 5" xfId="183"/>
    <cellStyle name="Финансовый 8 4" xfId="232"/>
    <cellStyle name="Финансовый 8 4 2" xfId="488"/>
    <cellStyle name="Финансовый 8 5" xfId="352"/>
    <cellStyle name="Финансовый 8 6" xfId="619"/>
    <cellStyle name="Финансовый 8 7" xfId="168"/>
    <cellStyle name="Финансовый 9" xfId="105"/>
    <cellStyle name="Финансовый 9 2" xfId="149"/>
    <cellStyle name="Финансовый 9 2 2" xfId="320"/>
    <cellStyle name="Финансовый 9 2 2 2" xfId="576"/>
    <cellStyle name="Финансовый 9 2 3" xfId="444"/>
    <cellStyle name="Финансовый 9 2 4" xfId="707"/>
    <cellStyle name="Финансовый 9 2 5" xfId="199"/>
    <cellStyle name="Финансовый 9 3" xfId="158"/>
    <cellStyle name="Финансовый 9 3 2" xfId="329"/>
    <cellStyle name="Финансовый 9 3 2 2" xfId="585"/>
    <cellStyle name="Финансовый 9 3 3" xfId="454"/>
    <cellStyle name="Финансовый 9 3 4" xfId="716"/>
    <cellStyle name="Финансовый 9 3 5" xfId="203"/>
    <cellStyle name="Финансовый 9 4" xfId="277"/>
    <cellStyle name="Финансовый 9 4 2" xfId="533"/>
    <cellStyle name="Финансовый 9 5" xfId="400"/>
    <cellStyle name="Финансовый 9 6" xfId="664"/>
    <cellStyle name="Финансовый 9 7" xfId="184"/>
    <cellStyle name="Хороший" xfId="8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EP58"/>
  <sheetViews>
    <sheetView tabSelected="1" view="pageBreakPreview" topLeftCell="B7" zoomScale="60" zoomScaleNormal="60" workbookViewId="0">
      <selection activeCell="C2" sqref="C2:L2"/>
    </sheetView>
  </sheetViews>
  <sheetFormatPr defaultColWidth="8.6640625" defaultRowHeight="21" x14ac:dyDescent="0.3"/>
  <cols>
    <col min="1" max="2" width="1.88671875" style="1" customWidth="1"/>
    <col min="3" max="3" width="13.109375" style="1" customWidth="1"/>
    <col min="4" max="4" width="62.88671875" style="1" customWidth="1"/>
    <col min="5" max="5" width="11" style="35" customWidth="1"/>
    <col min="6" max="6" width="12.5546875" style="3" customWidth="1"/>
    <col min="7" max="7" width="19" style="3" customWidth="1"/>
    <col min="8" max="8" width="15.88671875" style="1" customWidth="1"/>
    <col min="9" max="9" width="23" style="35" customWidth="1"/>
    <col min="10" max="10" width="25.6640625" style="1" customWidth="1"/>
    <col min="11" max="11" width="25.44140625" style="1" customWidth="1"/>
    <col min="12" max="12" width="19.109375" style="1" customWidth="1"/>
    <col min="13" max="16384" width="8.6640625" style="1"/>
  </cols>
  <sheetData>
    <row r="2" spans="2:1916 15944:16370" s="49" customFormat="1" ht="27" customHeight="1" x14ac:dyDescent="0.3">
      <c r="C2" s="63" t="s">
        <v>40</v>
      </c>
      <c r="D2" s="63"/>
      <c r="E2" s="63"/>
      <c r="F2" s="63"/>
      <c r="G2" s="63"/>
      <c r="H2" s="63"/>
      <c r="I2" s="63"/>
      <c r="J2" s="63"/>
      <c r="K2" s="63"/>
      <c r="L2" s="63"/>
    </row>
    <row r="3" spans="2:1916 15944:16370" s="49" customFormat="1" ht="15.6" x14ac:dyDescent="0.3">
      <c r="B3" s="50"/>
      <c r="C3" s="51"/>
      <c r="D3" s="51"/>
      <c r="E3" s="51"/>
      <c r="F3" s="51"/>
      <c r="G3" s="51"/>
      <c r="H3" s="51"/>
      <c r="J3" s="52"/>
      <c r="K3" s="52"/>
      <c r="L3" s="52" t="s">
        <v>41</v>
      </c>
    </row>
    <row r="4" spans="2:1916 15944:16370" ht="21.6" thickBot="1" x14ac:dyDescent="0.35">
      <c r="C4" s="2"/>
      <c r="D4" s="2"/>
      <c r="E4" s="2"/>
    </row>
    <row r="5" spans="2:1916 15944:16370" ht="70.5" customHeight="1" x14ac:dyDescent="0.3">
      <c r="C5" s="64" t="s">
        <v>42</v>
      </c>
      <c r="D5" s="66" t="s">
        <v>43</v>
      </c>
      <c r="E5" s="66" t="s">
        <v>44</v>
      </c>
      <c r="F5" s="68" t="s">
        <v>45</v>
      </c>
      <c r="G5" s="68"/>
      <c r="H5" s="68" t="s">
        <v>46</v>
      </c>
      <c r="I5" s="68"/>
      <c r="J5" s="72" t="s">
        <v>49</v>
      </c>
      <c r="K5" s="72" t="s">
        <v>50</v>
      </c>
      <c r="L5" s="74" t="s">
        <v>51</v>
      </c>
    </row>
    <row r="6" spans="2:1916 15944:16370" ht="61.5" customHeight="1" thickBot="1" x14ac:dyDescent="0.35">
      <c r="C6" s="65"/>
      <c r="D6" s="67"/>
      <c r="E6" s="67"/>
      <c r="F6" s="4" t="s">
        <v>47</v>
      </c>
      <c r="G6" s="59" t="s">
        <v>48</v>
      </c>
      <c r="H6" s="53" t="s">
        <v>47</v>
      </c>
      <c r="I6" s="59" t="s">
        <v>48</v>
      </c>
      <c r="J6" s="73"/>
      <c r="K6" s="73"/>
      <c r="L6" s="75"/>
    </row>
    <row r="7" spans="2:1916 15944:16370" s="8" customFormat="1" ht="20.399999999999999" x14ac:dyDescent="0.3">
      <c r="C7" s="5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7">
        <v>10</v>
      </c>
      <c r="M7" s="2"/>
    </row>
    <row r="8" spans="2:1916 15944:16370" ht="40.799999999999997" x14ac:dyDescent="0.3">
      <c r="C8" s="9"/>
      <c r="D8" s="10" t="s">
        <v>52</v>
      </c>
      <c r="E8" s="10" t="s">
        <v>54</v>
      </c>
      <c r="F8" s="11"/>
      <c r="G8" s="11">
        <f>G15+G26+G30+G34+G10+G52</f>
        <v>3582509.7888571434</v>
      </c>
      <c r="H8" s="41"/>
      <c r="I8" s="54">
        <f>SUM(I10+I15+I26+I30+I34+I52)</f>
        <v>2132172.0350000001</v>
      </c>
      <c r="J8" s="11"/>
      <c r="K8" s="41"/>
      <c r="L8" s="55"/>
    </row>
    <row r="9" spans="2:1916 15944:16370" x14ac:dyDescent="0.3">
      <c r="C9" s="9"/>
      <c r="D9" s="12" t="s">
        <v>53</v>
      </c>
      <c r="E9" s="10"/>
      <c r="F9" s="11"/>
      <c r="G9" s="11"/>
      <c r="H9" s="31"/>
      <c r="I9" s="25"/>
      <c r="J9" s="31"/>
      <c r="K9" s="31"/>
      <c r="L9" s="55"/>
    </row>
    <row r="10" spans="2:1916 15944:16370" ht="40.799999999999997" x14ac:dyDescent="0.3">
      <c r="C10" s="13">
        <v>1</v>
      </c>
      <c r="D10" s="14" t="s">
        <v>55</v>
      </c>
      <c r="E10" s="12"/>
      <c r="F10" s="11"/>
      <c r="G10" s="11">
        <f>SUM(G11:G13)</f>
        <v>69492.835000000006</v>
      </c>
      <c r="H10" s="31"/>
      <c r="I10" s="11">
        <f>SUM(I11:I13)</f>
        <v>69492.835000000006</v>
      </c>
      <c r="J10" s="31"/>
      <c r="K10" s="31"/>
      <c r="L10" s="55"/>
    </row>
    <row r="11" spans="2:1916 15944:16370" ht="27.75" customHeight="1" x14ac:dyDescent="0.3">
      <c r="C11" s="15" t="s">
        <v>13</v>
      </c>
      <c r="D11" s="16" t="s">
        <v>56</v>
      </c>
      <c r="E11" s="17" t="s">
        <v>5</v>
      </c>
      <c r="F11" s="19">
        <v>24.96</v>
      </c>
      <c r="G11" s="18">
        <v>17037.036</v>
      </c>
      <c r="H11" s="19">
        <v>24.96</v>
      </c>
      <c r="I11" s="45">
        <v>17037.036</v>
      </c>
      <c r="J11" s="69" t="s">
        <v>107</v>
      </c>
      <c r="K11" s="69" t="s">
        <v>128</v>
      </c>
      <c r="L11" s="76" t="s">
        <v>133</v>
      </c>
    </row>
    <row r="12" spans="2:1916 15944:16370" ht="33" customHeight="1" x14ac:dyDescent="0.3">
      <c r="C12" s="15" t="s">
        <v>11</v>
      </c>
      <c r="D12" s="16" t="s">
        <v>57</v>
      </c>
      <c r="E12" s="17" t="s">
        <v>5</v>
      </c>
      <c r="F12" s="19">
        <v>20.6</v>
      </c>
      <c r="G12" s="18">
        <v>36939.108</v>
      </c>
      <c r="H12" s="19">
        <v>20.6</v>
      </c>
      <c r="I12" s="46">
        <v>36939.108</v>
      </c>
      <c r="J12" s="70"/>
      <c r="K12" s="70"/>
      <c r="L12" s="77"/>
    </row>
    <row r="13" spans="2:1916 15944:16370" ht="27.75" customHeight="1" x14ac:dyDescent="0.3">
      <c r="C13" s="15" t="s">
        <v>15</v>
      </c>
      <c r="D13" s="16" t="s">
        <v>58</v>
      </c>
      <c r="E13" s="17" t="s">
        <v>103</v>
      </c>
      <c r="F13" s="18">
        <v>42</v>
      </c>
      <c r="G13" s="18">
        <v>15516.691000000001</v>
      </c>
      <c r="H13" s="18">
        <v>42</v>
      </c>
      <c r="I13" s="47">
        <v>15516.691000000001</v>
      </c>
      <c r="J13" s="71"/>
      <c r="K13" s="71"/>
      <c r="L13" s="78"/>
    </row>
    <row r="14" spans="2:1916 15944:16370" x14ac:dyDescent="0.3">
      <c r="C14" s="20"/>
      <c r="D14" s="12" t="s">
        <v>59</v>
      </c>
      <c r="E14" s="17"/>
      <c r="F14" s="18"/>
      <c r="G14" s="18"/>
      <c r="H14" s="18"/>
      <c r="I14" s="25"/>
      <c r="J14" s="31"/>
      <c r="K14" s="31"/>
      <c r="L14" s="55"/>
    </row>
    <row r="15" spans="2:1916 15944:16370" s="22" customFormat="1" ht="40.799999999999997" x14ac:dyDescent="0.3">
      <c r="C15" s="13">
        <v>2</v>
      </c>
      <c r="D15" s="21" t="s">
        <v>60</v>
      </c>
      <c r="E15" s="12"/>
      <c r="F15" s="11"/>
      <c r="G15" s="11">
        <f>SUM(G16:G24)</f>
        <v>953128.18185714295</v>
      </c>
      <c r="H15" s="41"/>
      <c r="I15" s="11">
        <f>SUM(I16:I24)</f>
        <v>476785.2</v>
      </c>
      <c r="J15" s="31"/>
      <c r="K15" s="31"/>
      <c r="L15" s="5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</row>
    <row r="16" spans="2:1916 15944:16370" ht="42" x14ac:dyDescent="0.3">
      <c r="C16" s="15" t="s">
        <v>0</v>
      </c>
      <c r="D16" s="23" t="s">
        <v>61</v>
      </c>
      <c r="E16" s="17" t="s">
        <v>103</v>
      </c>
      <c r="F16" s="18">
        <v>75</v>
      </c>
      <c r="G16" s="24">
        <v>18705.684000000001</v>
      </c>
      <c r="H16" s="18">
        <v>75</v>
      </c>
      <c r="I16" s="18">
        <v>17561</v>
      </c>
      <c r="J16" s="31" t="s">
        <v>108</v>
      </c>
      <c r="K16" s="61" t="s">
        <v>128</v>
      </c>
      <c r="L16" s="48" t="s">
        <v>134</v>
      </c>
    </row>
    <row r="17" spans="3:1916" s="22" customFormat="1" ht="42" x14ac:dyDescent="0.3">
      <c r="C17" s="15" t="s">
        <v>1</v>
      </c>
      <c r="D17" s="23" t="s">
        <v>62</v>
      </c>
      <c r="E17" s="25" t="s">
        <v>103</v>
      </c>
      <c r="F17" s="18">
        <v>12</v>
      </c>
      <c r="G17" s="24">
        <v>6357.0680000000002</v>
      </c>
      <c r="H17" s="18">
        <v>12</v>
      </c>
      <c r="I17" s="18">
        <v>6217</v>
      </c>
      <c r="J17" s="31" t="s">
        <v>109</v>
      </c>
      <c r="K17" s="61" t="s">
        <v>128</v>
      </c>
      <c r="L17" s="48" t="s">
        <v>134</v>
      </c>
    </row>
    <row r="18" spans="3:1916" s="22" customFormat="1" ht="80.25" customHeight="1" x14ac:dyDescent="0.3">
      <c r="C18" s="15" t="s">
        <v>2</v>
      </c>
      <c r="D18" s="23" t="s">
        <v>63</v>
      </c>
      <c r="E18" s="25" t="s">
        <v>104</v>
      </c>
      <c r="F18" s="18">
        <v>17</v>
      </c>
      <c r="G18" s="18">
        <v>267084.75300000003</v>
      </c>
      <c r="H18" s="18">
        <v>17</v>
      </c>
      <c r="I18" s="18">
        <v>231448</v>
      </c>
      <c r="J18" s="31" t="s">
        <v>110</v>
      </c>
      <c r="K18" s="61" t="s">
        <v>128</v>
      </c>
      <c r="L18" s="55" t="s">
        <v>135</v>
      </c>
    </row>
    <row r="19" spans="3:1916" s="22" customFormat="1" ht="42" x14ac:dyDescent="0.3">
      <c r="C19" s="15" t="s">
        <v>3</v>
      </c>
      <c r="D19" s="31" t="s">
        <v>64</v>
      </c>
      <c r="E19" s="25" t="s">
        <v>104</v>
      </c>
      <c r="F19" s="18">
        <v>6</v>
      </c>
      <c r="G19" s="18">
        <v>12205.183000000001</v>
      </c>
      <c r="H19" s="18">
        <v>6</v>
      </c>
      <c r="I19" s="19">
        <v>12205.2</v>
      </c>
      <c r="J19" s="31" t="s">
        <v>111</v>
      </c>
      <c r="K19" s="61" t="s">
        <v>128</v>
      </c>
      <c r="L19" s="48" t="s">
        <v>136</v>
      </c>
    </row>
    <row r="20" spans="3:1916" s="22" customFormat="1" ht="42" x14ac:dyDescent="0.3">
      <c r="C20" s="15" t="s">
        <v>4</v>
      </c>
      <c r="D20" s="31" t="s">
        <v>65</v>
      </c>
      <c r="E20" s="25" t="s">
        <v>103</v>
      </c>
      <c r="F20" s="18">
        <v>1</v>
      </c>
      <c r="G20" s="18">
        <v>7246.5230000000001</v>
      </c>
      <c r="H20" s="18">
        <v>1</v>
      </c>
      <c r="I20" s="18">
        <v>7246</v>
      </c>
      <c r="J20" s="31" t="s">
        <v>112</v>
      </c>
      <c r="K20" s="61" t="s">
        <v>129</v>
      </c>
      <c r="L20" s="48" t="s">
        <v>136</v>
      </c>
    </row>
    <row r="21" spans="3:1916" s="22" customFormat="1" ht="42" x14ac:dyDescent="0.3">
      <c r="C21" s="15" t="s">
        <v>16</v>
      </c>
      <c r="D21" s="31" t="s">
        <v>66</v>
      </c>
      <c r="E21" s="25" t="s">
        <v>103</v>
      </c>
      <c r="F21" s="18">
        <v>12</v>
      </c>
      <c r="G21" s="26">
        <v>150875.304</v>
      </c>
      <c r="H21" s="18">
        <v>12</v>
      </c>
      <c r="I21" s="18">
        <v>126408</v>
      </c>
      <c r="J21" s="31" t="s">
        <v>113</v>
      </c>
      <c r="K21" s="61" t="s">
        <v>129</v>
      </c>
      <c r="L21" s="48" t="s">
        <v>137</v>
      </c>
    </row>
    <row r="22" spans="3:1916" s="22" customFormat="1" ht="42" x14ac:dyDescent="0.3">
      <c r="C22" s="15" t="s">
        <v>18</v>
      </c>
      <c r="D22" s="16" t="s">
        <v>67</v>
      </c>
      <c r="E22" s="25" t="s">
        <v>103</v>
      </c>
      <c r="F22" s="18">
        <v>1</v>
      </c>
      <c r="G22" s="18">
        <v>79693.8</v>
      </c>
      <c r="H22" s="18">
        <v>1</v>
      </c>
      <c r="I22" s="18">
        <v>75700</v>
      </c>
      <c r="J22" s="31" t="s">
        <v>114</v>
      </c>
      <c r="K22" s="61" t="s">
        <v>129</v>
      </c>
      <c r="L22" s="48" t="s">
        <v>137</v>
      </c>
    </row>
    <row r="23" spans="3:1916" s="36" customFormat="1" ht="42" x14ac:dyDescent="0.3">
      <c r="C23" s="37" t="s">
        <v>23</v>
      </c>
      <c r="D23" s="38" t="s">
        <v>68</v>
      </c>
      <c r="E23" s="39" t="s">
        <v>103</v>
      </c>
      <c r="F23" s="40">
        <v>4</v>
      </c>
      <c r="G23" s="40">
        <v>324640.22399999999</v>
      </c>
      <c r="H23" s="40">
        <v>4</v>
      </c>
      <c r="I23" s="39">
        <v>0</v>
      </c>
      <c r="J23" s="42" t="s">
        <v>115</v>
      </c>
      <c r="K23" s="39" t="s">
        <v>130</v>
      </c>
      <c r="L23" s="56" t="s">
        <v>136</v>
      </c>
    </row>
    <row r="24" spans="3:1916" s="36" customFormat="1" ht="42" x14ac:dyDescent="0.3">
      <c r="C24" s="37" t="s">
        <v>24</v>
      </c>
      <c r="D24" s="38" t="s">
        <v>69</v>
      </c>
      <c r="E24" s="39" t="s">
        <v>104</v>
      </c>
      <c r="F24" s="40">
        <v>5</v>
      </c>
      <c r="G24" s="40">
        <f>96678/1.12</f>
        <v>86319.642857142855</v>
      </c>
      <c r="H24" s="40">
        <v>5</v>
      </c>
      <c r="I24" s="39">
        <v>0</v>
      </c>
      <c r="J24" s="42" t="s">
        <v>116</v>
      </c>
      <c r="K24" s="39" t="s">
        <v>130</v>
      </c>
      <c r="L24" s="56" t="s">
        <v>136</v>
      </c>
    </row>
    <row r="25" spans="3:1916" x14ac:dyDescent="0.3">
      <c r="C25" s="27"/>
      <c r="D25" s="12" t="s">
        <v>70</v>
      </c>
      <c r="E25" s="12"/>
      <c r="F25" s="18"/>
      <c r="G25" s="18"/>
      <c r="H25" s="31"/>
      <c r="I25" s="25"/>
      <c r="J25" s="31"/>
      <c r="K25" s="31"/>
      <c r="L25" s="55"/>
    </row>
    <row r="26" spans="3:1916" s="22" customFormat="1" x14ac:dyDescent="0.3">
      <c r="C26" s="27" t="s">
        <v>6</v>
      </c>
      <c r="D26" s="14" t="s">
        <v>71</v>
      </c>
      <c r="E26" s="12"/>
      <c r="F26" s="11"/>
      <c r="G26" s="11">
        <f>SUM(G27:G28)</f>
        <v>254060</v>
      </c>
      <c r="H26" s="31"/>
      <c r="I26" s="11">
        <f>SUM(I27:I28)</f>
        <v>184270</v>
      </c>
      <c r="J26" s="31"/>
      <c r="K26" s="31"/>
      <c r="L26" s="5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</row>
    <row r="27" spans="3:1916" ht="84" x14ac:dyDescent="0.3">
      <c r="C27" s="15" t="s">
        <v>17</v>
      </c>
      <c r="D27" s="23" t="s">
        <v>72</v>
      </c>
      <c r="E27" s="17" t="s">
        <v>103</v>
      </c>
      <c r="F27" s="18">
        <v>2</v>
      </c>
      <c r="G27" s="18">
        <v>127853</v>
      </c>
      <c r="H27" s="18">
        <v>2</v>
      </c>
      <c r="I27" s="18">
        <v>115068</v>
      </c>
      <c r="J27" s="31" t="s">
        <v>117</v>
      </c>
      <c r="K27" s="61" t="s">
        <v>129</v>
      </c>
      <c r="L27" s="55" t="s">
        <v>135</v>
      </c>
    </row>
    <row r="28" spans="3:1916" ht="42" x14ac:dyDescent="0.3">
      <c r="C28" s="15" t="s">
        <v>12</v>
      </c>
      <c r="D28" s="23" t="s">
        <v>73</v>
      </c>
      <c r="E28" s="17" t="s">
        <v>103</v>
      </c>
      <c r="F28" s="18">
        <v>39</v>
      </c>
      <c r="G28" s="18">
        <v>126207</v>
      </c>
      <c r="H28" s="18">
        <v>25</v>
      </c>
      <c r="I28" s="18">
        <v>69202</v>
      </c>
      <c r="J28" s="31" t="s">
        <v>113</v>
      </c>
      <c r="K28" s="25" t="s">
        <v>131</v>
      </c>
      <c r="L28" s="55" t="s">
        <v>138</v>
      </c>
    </row>
    <row r="29" spans="3:1916" x14ac:dyDescent="0.3">
      <c r="C29" s="27"/>
      <c r="D29" s="12" t="s">
        <v>74</v>
      </c>
      <c r="E29" s="12"/>
      <c r="F29" s="18"/>
      <c r="G29" s="18"/>
      <c r="H29" s="31"/>
      <c r="I29" s="25"/>
      <c r="J29" s="31"/>
      <c r="K29" s="31"/>
      <c r="L29" s="55"/>
    </row>
    <row r="30" spans="3:1916" ht="61.2" x14ac:dyDescent="0.3">
      <c r="C30" s="27" t="s">
        <v>25</v>
      </c>
      <c r="D30" s="14" t="s">
        <v>75</v>
      </c>
      <c r="E30" s="12"/>
      <c r="F30" s="11"/>
      <c r="G30" s="11">
        <f>SUM(G31:G32)</f>
        <v>939530.8</v>
      </c>
      <c r="H30" s="31"/>
      <c r="I30" s="11">
        <f>SUM(I31:I32)</f>
        <v>812923</v>
      </c>
      <c r="J30" s="31"/>
      <c r="K30" s="31"/>
      <c r="L30" s="55"/>
    </row>
    <row r="31" spans="3:1916" ht="47.25" customHeight="1" x14ac:dyDescent="0.3">
      <c r="C31" s="15" t="s">
        <v>7</v>
      </c>
      <c r="D31" s="29" t="s">
        <v>76</v>
      </c>
      <c r="E31" s="17" t="s">
        <v>105</v>
      </c>
      <c r="F31" s="18">
        <v>2079</v>
      </c>
      <c r="G31" s="18">
        <v>221665</v>
      </c>
      <c r="H31" s="18">
        <v>2079</v>
      </c>
      <c r="I31" s="18">
        <v>198735</v>
      </c>
      <c r="J31" s="31" t="s">
        <v>115</v>
      </c>
      <c r="K31" s="31" t="s">
        <v>132</v>
      </c>
      <c r="L31" s="55" t="s">
        <v>139</v>
      </c>
    </row>
    <row r="32" spans="3:1916" ht="126" x14ac:dyDescent="0.3">
      <c r="C32" s="15" t="s">
        <v>14</v>
      </c>
      <c r="D32" s="29" t="s">
        <v>77</v>
      </c>
      <c r="E32" s="30" t="s">
        <v>103</v>
      </c>
      <c r="F32" s="18">
        <v>6510</v>
      </c>
      <c r="G32" s="18">
        <v>717865.8</v>
      </c>
      <c r="H32" s="18">
        <v>6510</v>
      </c>
      <c r="I32" s="18">
        <v>614188</v>
      </c>
      <c r="J32" s="31" t="s">
        <v>118</v>
      </c>
      <c r="K32" s="31" t="s">
        <v>132</v>
      </c>
      <c r="L32" s="55" t="s">
        <v>139</v>
      </c>
    </row>
    <row r="33" spans="3:12" x14ac:dyDescent="0.3">
      <c r="C33" s="27"/>
      <c r="D33" s="12" t="s">
        <v>78</v>
      </c>
      <c r="E33" s="12"/>
      <c r="F33" s="18"/>
      <c r="G33" s="18"/>
      <c r="H33" s="31"/>
      <c r="I33" s="25"/>
      <c r="J33" s="31"/>
      <c r="K33" s="31"/>
      <c r="L33" s="55"/>
    </row>
    <row r="34" spans="3:12" x14ac:dyDescent="0.4">
      <c r="C34" s="13">
        <v>5</v>
      </c>
      <c r="D34" s="60" t="s">
        <v>79</v>
      </c>
      <c r="E34" s="12"/>
      <c r="F34" s="11"/>
      <c r="G34" s="11">
        <f>SUM(G35:G50)</f>
        <v>38980</v>
      </c>
      <c r="H34" s="31"/>
      <c r="I34" s="11">
        <f>SUM(I35:I50)</f>
        <v>23548</v>
      </c>
      <c r="J34" s="31"/>
      <c r="K34" s="31"/>
      <c r="L34" s="55"/>
    </row>
    <row r="35" spans="3:12" ht="84" x14ac:dyDescent="0.3">
      <c r="C35" s="15" t="s">
        <v>8</v>
      </c>
      <c r="D35" s="23" t="s">
        <v>80</v>
      </c>
      <c r="E35" s="17" t="s">
        <v>106</v>
      </c>
      <c r="F35" s="18">
        <v>1</v>
      </c>
      <c r="G35" s="18">
        <v>6841</v>
      </c>
      <c r="H35" s="18">
        <v>1</v>
      </c>
      <c r="I35" s="18">
        <v>1716</v>
      </c>
      <c r="J35" s="31" t="s">
        <v>119</v>
      </c>
      <c r="K35" s="31" t="s">
        <v>132</v>
      </c>
      <c r="L35" s="55" t="s">
        <v>139</v>
      </c>
    </row>
    <row r="36" spans="3:12" ht="84" x14ac:dyDescent="0.3">
      <c r="C36" s="15" t="s">
        <v>9</v>
      </c>
      <c r="D36" s="23" t="s">
        <v>81</v>
      </c>
      <c r="E36" s="17" t="s">
        <v>106</v>
      </c>
      <c r="F36" s="18">
        <v>1</v>
      </c>
      <c r="G36" s="18">
        <v>1013</v>
      </c>
      <c r="H36" s="18">
        <v>1</v>
      </c>
      <c r="I36" s="25">
        <v>966</v>
      </c>
      <c r="J36" s="31" t="s">
        <v>120</v>
      </c>
      <c r="K36" s="31" t="s">
        <v>132</v>
      </c>
      <c r="L36" s="55" t="s">
        <v>139</v>
      </c>
    </row>
    <row r="37" spans="3:12" ht="42" x14ac:dyDescent="0.3">
      <c r="C37" s="15" t="s">
        <v>10</v>
      </c>
      <c r="D37" s="23" t="s">
        <v>82</v>
      </c>
      <c r="E37" s="17" t="s">
        <v>106</v>
      </c>
      <c r="F37" s="18">
        <v>1</v>
      </c>
      <c r="G37" s="18">
        <v>893</v>
      </c>
      <c r="H37" s="18">
        <v>1</v>
      </c>
      <c r="I37" s="25">
        <v>809</v>
      </c>
      <c r="J37" s="31" t="s">
        <v>114</v>
      </c>
      <c r="K37" s="61" t="s">
        <v>129</v>
      </c>
      <c r="L37" s="48" t="s">
        <v>140</v>
      </c>
    </row>
    <row r="38" spans="3:12" ht="42" x14ac:dyDescent="0.3">
      <c r="C38" s="15" t="s">
        <v>26</v>
      </c>
      <c r="D38" s="23" t="s">
        <v>83</v>
      </c>
      <c r="E38" s="17" t="s">
        <v>106</v>
      </c>
      <c r="F38" s="18">
        <v>1</v>
      </c>
      <c r="G38" s="18">
        <v>2582</v>
      </c>
      <c r="H38" s="18">
        <v>1</v>
      </c>
      <c r="I38" s="25">
        <v>893</v>
      </c>
      <c r="J38" s="31" t="s">
        <v>114</v>
      </c>
      <c r="K38" s="61" t="s">
        <v>129</v>
      </c>
      <c r="L38" s="48" t="s">
        <v>140</v>
      </c>
    </row>
    <row r="39" spans="3:12" ht="42" x14ac:dyDescent="0.3">
      <c r="C39" s="15" t="s">
        <v>27</v>
      </c>
      <c r="D39" s="23" t="s">
        <v>84</v>
      </c>
      <c r="E39" s="17" t="s">
        <v>106</v>
      </c>
      <c r="F39" s="18">
        <v>1</v>
      </c>
      <c r="G39" s="18">
        <v>1140</v>
      </c>
      <c r="H39" s="18">
        <v>1</v>
      </c>
      <c r="I39" s="18">
        <v>1416</v>
      </c>
      <c r="J39" s="31" t="s">
        <v>113</v>
      </c>
      <c r="K39" s="61" t="s">
        <v>129</v>
      </c>
      <c r="L39" s="48" t="s">
        <v>137</v>
      </c>
    </row>
    <row r="40" spans="3:12" ht="42" x14ac:dyDescent="0.3">
      <c r="C40" s="15" t="s">
        <v>28</v>
      </c>
      <c r="D40" s="23" t="s">
        <v>85</v>
      </c>
      <c r="E40" s="17" t="s">
        <v>106</v>
      </c>
      <c r="F40" s="18">
        <v>1</v>
      </c>
      <c r="G40" s="18">
        <v>3299</v>
      </c>
      <c r="H40" s="18">
        <v>1</v>
      </c>
      <c r="I40" s="25">
        <v>779</v>
      </c>
      <c r="J40" s="31" t="s">
        <v>113</v>
      </c>
      <c r="K40" s="61" t="s">
        <v>129</v>
      </c>
      <c r="L40" s="48" t="s">
        <v>137</v>
      </c>
    </row>
    <row r="41" spans="3:12" ht="42" x14ac:dyDescent="0.3">
      <c r="C41" s="15" t="s">
        <v>29</v>
      </c>
      <c r="D41" s="23" t="s">
        <v>86</v>
      </c>
      <c r="E41" s="17" t="s">
        <v>106</v>
      </c>
      <c r="F41" s="18">
        <v>1</v>
      </c>
      <c r="G41" s="18">
        <v>1849</v>
      </c>
      <c r="H41" s="18">
        <v>1</v>
      </c>
      <c r="I41" s="25">
        <v>543</v>
      </c>
      <c r="J41" s="31" t="s">
        <v>121</v>
      </c>
      <c r="K41" s="61" t="s">
        <v>129</v>
      </c>
      <c r="L41" s="48" t="s">
        <v>141</v>
      </c>
    </row>
    <row r="42" spans="3:12" ht="42" x14ac:dyDescent="0.3">
      <c r="C42" s="15" t="s">
        <v>30</v>
      </c>
      <c r="D42" s="23" t="s">
        <v>87</v>
      </c>
      <c r="E42" s="17" t="s">
        <v>106</v>
      </c>
      <c r="F42" s="18">
        <v>1</v>
      </c>
      <c r="G42" s="18">
        <v>274</v>
      </c>
      <c r="H42" s="18">
        <v>1</v>
      </c>
      <c r="I42" s="25">
        <v>268</v>
      </c>
      <c r="J42" s="31" t="s">
        <v>121</v>
      </c>
      <c r="K42" s="61" t="s">
        <v>129</v>
      </c>
      <c r="L42" s="48" t="s">
        <v>141</v>
      </c>
    </row>
    <row r="43" spans="3:12" ht="84" x14ac:dyDescent="0.3">
      <c r="C43" s="15" t="s">
        <v>31</v>
      </c>
      <c r="D43" s="23" t="s">
        <v>88</v>
      </c>
      <c r="E43" s="17" t="s">
        <v>106</v>
      </c>
      <c r="F43" s="18">
        <v>1</v>
      </c>
      <c r="G43" s="18">
        <v>3504</v>
      </c>
      <c r="H43" s="18">
        <v>1</v>
      </c>
      <c r="I43" s="18">
        <v>1000</v>
      </c>
      <c r="J43" s="31" t="s">
        <v>122</v>
      </c>
      <c r="K43" s="31" t="s">
        <v>132</v>
      </c>
      <c r="L43" s="55" t="s">
        <v>139</v>
      </c>
    </row>
    <row r="44" spans="3:12" ht="84" x14ac:dyDescent="0.3">
      <c r="C44" s="15" t="s">
        <v>32</v>
      </c>
      <c r="D44" s="23" t="s">
        <v>89</v>
      </c>
      <c r="E44" s="17" t="s">
        <v>106</v>
      </c>
      <c r="F44" s="18">
        <v>1</v>
      </c>
      <c r="G44" s="18">
        <v>519</v>
      </c>
      <c r="H44" s="18">
        <v>1</v>
      </c>
      <c r="I44" s="25">
        <v>494</v>
      </c>
      <c r="J44" s="31" t="s">
        <v>123</v>
      </c>
      <c r="K44" s="31" t="s">
        <v>132</v>
      </c>
      <c r="L44" s="55" t="s">
        <v>139</v>
      </c>
    </row>
    <row r="45" spans="3:12" ht="42" x14ac:dyDescent="0.3">
      <c r="C45" s="15" t="s">
        <v>33</v>
      </c>
      <c r="D45" s="23" t="s">
        <v>90</v>
      </c>
      <c r="E45" s="17" t="s">
        <v>106</v>
      </c>
      <c r="F45" s="18">
        <v>1</v>
      </c>
      <c r="G45" s="18">
        <v>443</v>
      </c>
      <c r="H45" s="18">
        <v>1</v>
      </c>
      <c r="I45" s="25">
        <v>442</v>
      </c>
      <c r="J45" s="31" t="s">
        <v>115</v>
      </c>
      <c r="K45" s="31" t="s">
        <v>132</v>
      </c>
      <c r="L45" s="55" t="s">
        <v>138</v>
      </c>
    </row>
    <row r="46" spans="3:12" ht="42" x14ac:dyDescent="0.3">
      <c r="C46" s="15" t="s">
        <v>34</v>
      </c>
      <c r="D46" s="23" t="s">
        <v>91</v>
      </c>
      <c r="E46" s="17" t="s">
        <v>106</v>
      </c>
      <c r="F46" s="18">
        <v>1</v>
      </c>
      <c r="G46" s="18">
        <v>2995</v>
      </c>
      <c r="H46" s="18">
        <v>1</v>
      </c>
      <c r="I46" s="18">
        <v>2536</v>
      </c>
      <c r="J46" s="31" t="s">
        <v>124</v>
      </c>
      <c r="K46" s="31" t="s">
        <v>132</v>
      </c>
      <c r="L46" s="55" t="s">
        <v>138</v>
      </c>
    </row>
    <row r="47" spans="3:12" ht="84" x14ac:dyDescent="0.3">
      <c r="C47" s="15" t="s">
        <v>35</v>
      </c>
      <c r="D47" s="23" t="s">
        <v>92</v>
      </c>
      <c r="E47" s="17" t="s">
        <v>106</v>
      </c>
      <c r="F47" s="18">
        <v>1</v>
      </c>
      <c r="G47" s="18">
        <v>256</v>
      </c>
      <c r="H47" s="18">
        <v>1</v>
      </c>
      <c r="I47" s="25">
        <v>256</v>
      </c>
      <c r="J47" s="31" t="s">
        <v>125</v>
      </c>
      <c r="K47" s="61" t="s">
        <v>129</v>
      </c>
      <c r="L47" s="55" t="s">
        <v>135</v>
      </c>
    </row>
    <row r="48" spans="3:12" ht="84" x14ac:dyDescent="0.3">
      <c r="C48" s="15" t="s">
        <v>36</v>
      </c>
      <c r="D48" s="23" t="s">
        <v>93</v>
      </c>
      <c r="E48" s="17" t="s">
        <v>106</v>
      </c>
      <c r="F48" s="18">
        <v>1</v>
      </c>
      <c r="G48" s="18">
        <v>1727</v>
      </c>
      <c r="H48" s="18">
        <v>1</v>
      </c>
      <c r="I48" s="18">
        <v>1468</v>
      </c>
      <c r="J48" s="31" t="s">
        <v>125</v>
      </c>
      <c r="K48" s="61" t="s">
        <v>129</v>
      </c>
      <c r="L48" s="55" t="s">
        <v>135</v>
      </c>
    </row>
    <row r="49" spans="3:12" ht="42" x14ac:dyDescent="0.3">
      <c r="C49" s="15" t="s">
        <v>37</v>
      </c>
      <c r="D49" s="23" t="s">
        <v>94</v>
      </c>
      <c r="E49" s="17" t="s">
        <v>106</v>
      </c>
      <c r="F49" s="18">
        <v>1</v>
      </c>
      <c r="G49" s="18">
        <v>2991</v>
      </c>
      <c r="H49" s="18">
        <v>1</v>
      </c>
      <c r="I49" s="18">
        <v>2880</v>
      </c>
      <c r="J49" s="31" t="s">
        <v>110</v>
      </c>
      <c r="K49" s="61" t="s">
        <v>128</v>
      </c>
      <c r="L49" s="55" t="s">
        <v>135</v>
      </c>
    </row>
    <row r="50" spans="3:12" ht="110.25" customHeight="1" x14ac:dyDescent="0.3">
      <c r="C50" s="15" t="s">
        <v>38</v>
      </c>
      <c r="D50" s="23" t="s">
        <v>95</v>
      </c>
      <c r="E50" s="17" t="s">
        <v>106</v>
      </c>
      <c r="F50" s="18">
        <v>1</v>
      </c>
      <c r="G50" s="18">
        <v>8654</v>
      </c>
      <c r="H50" s="18">
        <v>1</v>
      </c>
      <c r="I50" s="18">
        <v>7082</v>
      </c>
      <c r="J50" s="31" t="s">
        <v>110</v>
      </c>
      <c r="K50" s="61" t="s">
        <v>128</v>
      </c>
      <c r="L50" s="55" t="s">
        <v>135</v>
      </c>
    </row>
    <row r="51" spans="3:12" x14ac:dyDescent="0.3">
      <c r="C51" s="15"/>
      <c r="D51" s="12" t="s">
        <v>96</v>
      </c>
      <c r="E51" s="17"/>
      <c r="F51" s="18"/>
      <c r="G51" s="18"/>
      <c r="H51" s="31"/>
      <c r="I51" s="25"/>
      <c r="J51" s="31"/>
      <c r="K51" s="31"/>
      <c r="L51" s="55"/>
    </row>
    <row r="52" spans="3:12" ht="40.799999999999997" x14ac:dyDescent="0.3">
      <c r="C52" s="13">
        <v>6</v>
      </c>
      <c r="D52" s="14" t="s">
        <v>97</v>
      </c>
      <c r="E52" s="12"/>
      <c r="F52" s="11"/>
      <c r="G52" s="11">
        <f>SUM(G53:G56)</f>
        <v>1327317.9720000001</v>
      </c>
      <c r="H52" s="31"/>
      <c r="I52" s="11">
        <f>SUM(I53:I57)</f>
        <v>565153</v>
      </c>
      <c r="J52" s="31"/>
      <c r="K52" s="31"/>
      <c r="L52" s="55"/>
    </row>
    <row r="53" spans="3:12" ht="42" x14ac:dyDescent="0.3">
      <c r="C53" s="15" t="s">
        <v>19</v>
      </c>
      <c r="D53" s="31" t="s">
        <v>98</v>
      </c>
      <c r="E53" s="17"/>
      <c r="F53" s="18">
        <v>1</v>
      </c>
      <c r="G53" s="18">
        <v>9559</v>
      </c>
      <c r="H53" s="18">
        <v>1</v>
      </c>
      <c r="I53" s="18">
        <v>6932</v>
      </c>
      <c r="J53" s="31" t="s">
        <v>121</v>
      </c>
      <c r="K53" s="61" t="s">
        <v>129</v>
      </c>
      <c r="L53" s="62" t="s">
        <v>141</v>
      </c>
    </row>
    <row r="54" spans="3:12" ht="84" x14ac:dyDescent="0.3">
      <c r="C54" s="15" t="s">
        <v>20</v>
      </c>
      <c r="D54" s="29" t="s">
        <v>99</v>
      </c>
      <c r="E54" s="31"/>
      <c r="F54" s="25">
        <v>2</v>
      </c>
      <c r="G54" s="18">
        <v>519000</v>
      </c>
      <c r="H54" s="25"/>
      <c r="I54" s="25">
        <v>0</v>
      </c>
      <c r="J54" s="31" t="s">
        <v>126</v>
      </c>
      <c r="K54" s="39" t="s">
        <v>130</v>
      </c>
      <c r="L54" s="55" t="s">
        <v>136</v>
      </c>
    </row>
    <row r="55" spans="3:12" ht="63" x14ac:dyDescent="0.3">
      <c r="C55" s="15" t="s">
        <v>21</v>
      </c>
      <c r="D55" s="29" t="s">
        <v>100</v>
      </c>
      <c r="E55" s="31"/>
      <c r="F55" s="25">
        <v>2</v>
      </c>
      <c r="G55" s="18">
        <v>519000</v>
      </c>
      <c r="H55" s="25"/>
      <c r="I55" s="25">
        <v>0</v>
      </c>
      <c r="J55" s="31" t="s">
        <v>127</v>
      </c>
      <c r="K55" s="39" t="s">
        <v>130</v>
      </c>
      <c r="L55" s="55" t="s">
        <v>136</v>
      </c>
    </row>
    <row r="56" spans="3:12" ht="42" x14ac:dyDescent="0.3">
      <c r="C56" s="43" t="s">
        <v>22</v>
      </c>
      <c r="D56" s="44" t="s">
        <v>101</v>
      </c>
      <c r="E56" s="30"/>
      <c r="F56" s="26">
        <v>128</v>
      </c>
      <c r="G56" s="26">
        <v>279758.97200000001</v>
      </c>
      <c r="H56" s="26">
        <v>128</v>
      </c>
      <c r="I56" s="26">
        <v>279751</v>
      </c>
      <c r="J56" s="44" t="s">
        <v>113</v>
      </c>
      <c r="K56" s="61" t="s">
        <v>129</v>
      </c>
      <c r="L56" s="57" t="s">
        <v>136</v>
      </c>
    </row>
    <row r="57" spans="3:12" ht="21.6" thickBot="1" x14ac:dyDescent="0.35">
      <c r="C57" s="32" t="s">
        <v>39</v>
      </c>
      <c r="D57" s="33" t="s">
        <v>102</v>
      </c>
      <c r="E57" s="33"/>
      <c r="F57" s="33"/>
      <c r="G57" s="33"/>
      <c r="H57" s="33"/>
      <c r="I57" s="34">
        <v>278470</v>
      </c>
      <c r="J57" s="33"/>
      <c r="K57" s="33"/>
      <c r="L57" s="58"/>
    </row>
    <row r="58" spans="3:12" x14ac:dyDescent="0.3">
      <c r="H58" s="28"/>
    </row>
  </sheetData>
  <mergeCells count="12">
    <mergeCell ref="J11:J13"/>
    <mergeCell ref="H5:I5"/>
    <mergeCell ref="J5:J6"/>
    <mergeCell ref="K5:K6"/>
    <mergeCell ref="L5:L6"/>
    <mergeCell ref="K11:K13"/>
    <mergeCell ref="L11:L13"/>
    <mergeCell ref="C2:L2"/>
    <mergeCell ref="C5:C6"/>
    <mergeCell ref="D5:D6"/>
    <mergeCell ref="E5:E6"/>
    <mergeCell ref="F5:G5"/>
  </mergeCells>
  <pageMargins left="0" right="0" top="0" bottom="0" header="0.31496062992125984" footer="0.31496062992125984"/>
  <pageSetup paperSize="9" scale="45" fitToHeight="0" orientation="landscape" verticalDpi="4294967293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</vt:lpstr>
      <vt:lpstr>ип!Область_печати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2020-12-28T11:46:09Z</dcterms:modified>
</cp:coreProperties>
</file>